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ebextensions/taskpanes.xml" ContentType="application/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11/relationships/webextensiontaskpanes" Target="xl/webextensions/taskpanes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Stock Tracker" sheetId="2" state="visible" r:id="rId4"/>
  </sheets>
  <definedNames>
    <definedName function="false" hidden="false" localSheetId="1" name="_xlnm.Print_Area" vbProcedure="false">'Stock Tracker'!$A$1:$L$32</definedName>
    <definedName function="false" hidden="false" localSheetId="1" name="_xlnm.Print_Titles" vbProcedure="false">'Stock Tracker'!$1:$8</definedName>
    <definedName function="false" hidden="true" localSheetId="1" name="_xlnm._FilterDatabase" vbProcedure="false">'Stock Tracker'!$B$8:$L$8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<sst xmlns="http://schemas.openxmlformats.org/spreadsheetml/2006/main" count="92" uniqueCount="79">
  <si>
    <t xml:space="preserve">Stock / Inventory Tracker</t>
  </si>
  <si>
    <t xml:space="preserve">Track stock levels, values, and reorder points for your business inventory.</t>
  </si>
  <si>
    <t xml:space="preserve">HOW TO USE</t>
  </si>
  <si>
    <t xml:space="preserve">1. Go to the Stock Tracker tab and enter your business name and the date last updated at the top.</t>
  </si>
  <si>
    <t xml:space="preserve">2. For each item, enter the SKU or item code, name, category, and supplier.</t>
  </si>
  <si>
    <t xml:space="preserve">3. Enter the unit of measure, reorder level, reorder quantity, current stock, and unit cost.</t>
  </si>
  <si>
    <t xml:space="preserve">4. Total value calculates automatically (current stock multiplied by unit cost).</t>
  </si>
  <si>
    <t xml:space="preserve">5. Status shows Reorder now when current stock is at or below the reorder level, highlighted in red.</t>
  </si>
  <si>
    <t xml:space="preserve">6. The band at the top shows total SKUs, total inventory value, and items needing reorder.</t>
  </si>
  <si>
    <t xml:space="preserve">CLEARING THE SAMPLE DATA</t>
  </si>
  <si>
    <t xml:space="preserve">The blue cells contain example data. Select them and press Delete to start with your own stock. Calculated columns update automatically.</t>
  </si>
  <si>
    <t xml:space="preserve">REMOVING THE FOOTER CREDIT</t>
  </si>
  <si>
    <t xml:space="preserve">A small OpenSheets credit prints in the page footer. You are welcome to keep it. To remove it, go to Page Layout, then Page Setup, then the Header/Footer tab.</t>
  </si>
  <si>
    <t xml:space="preserve">NOTES</t>
  </si>
  <si>
    <t xml:space="preserve">Blue cells are your inputs. White cells are calculated. Do not type over the white cells. The sheet is protected so only blue cells can be edited.</t>
  </si>
  <si>
    <t xml:space="preserve">Free template from</t>
  </si>
  <si>
    <t xml:space="preserve">OpenSheets.co.uk</t>
  </si>
  <si>
    <t xml:space="preserve">Professional spreadsheet templates for UK small businesses.</t>
  </si>
  <si>
    <t xml:space="preserve">Going digital for Making Tax Digital?</t>
  </si>
  <si>
    <t xml:space="preserve">aligned.tax</t>
  </si>
  <si>
    <t xml:space="preserve">MTD for Income Tax bridging and compliance for sole traders and landlords.</t>
  </si>
  <si>
    <t xml:space="preserve">Add your logo here</t>
  </si>
  <si>
    <t xml:space="preserve">Business name:</t>
  </si>
  <si>
    <t xml:space="preserve">Last updated:</t>
  </si>
  <si>
    <t xml:space="preserve">TOTAL SKUS</t>
  </si>
  <si>
    <t xml:space="preserve">INVENTORY VALUE</t>
  </si>
  <si>
    <t xml:space="preserve">TO REORDER</t>
  </si>
  <si>
    <t xml:space="preserve">LAST UPDATED</t>
  </si>
  <si>
    <t xml:space="preserve">SKU / Item Code</t>
  </si>
  <si>
    <t xml:space="preserve">Item Name</t>
  </si>
  <si>
    <t xml:space="preserve">Category</t>
  </si>
  <si>
    <t xml:space="preserve">Supplier Name</t>
  </si>
  <si>
    <t xml:space="preserve">Unit of Measure</t>
  </si>
  <si>
    <t xml:space="preserve">Reorder Level</t>
  </si>
  <si>
    <t xml:space="preserve">Reorder Quantity</t>
  </si>
  <si>
    <t xml:space="preserve">Current Stock</t>
  </si>
  <si>
    <t xml:space="preserve">Unit Cost £</t>
  </si>
  <si>
    <t xml:space="preserve">Total Value £</t>
  </si>
  <si>
    <t xml:space="preserve">Status</t>
  </si>
  <si>
    <t xml:space="preserve">SKU-001</t>
  </si>
  <si>
    <t xml:space="preserve">Widget A (small)</t>
  </si>
  <si>
    <t xml:space="preserve">Finished goods</t>
  </si>
  <si>
    <t xml:space="preserve">Acme Supplies Ltd</t>
  </si>
  <si>
    <t xml:space="preserve">each</t>
  </si>
  <si>
    <t xml:space="preserve">SKU-002</t>
  </si>
  <si>
    <t xml:space="preserve">Widget B (large)</t>
  </si>
  <si>
    <t xml:space="preserve">SKU-003</t>
  </si>
  <si>
    <t xml:space="preserve">Cardboard box (small)</t>
  </si>
  <si>
    <t xml:space="preserve">Packaging</t>
  </si>
  <si>
    <t xml:space="preserve">PackRight Ltd</t>
  </si>
  <si>
    <t xml:space="preserve">SKU-004</t>
  </si>
  <si>
    <t xml:space="preserve">Packing tape</t>
  </si>
  <si>
    <t xml:space="preserve">pack</t>
  </si>
  <si>
    <t xml:space="preserve">SKU-005</t>
  </si>
  <si>
    <t xml:space="preserve">Steel rod 3mm</t>
  </si>
  <si>
    <t xml:space="preserve">Raw materials</t>
  </si>
  <si>
    <t xml:space="preserve">SteelCo Ltd</t>
  </si>
  <si>
    <t xml:space="preserve">m</t>
  </si>
  <si>
    <t xml:space="preserve">SKU-006</t>
  </si>
  <si>
    <t xml:space="preserve">Lubricant oil</t>
  </si>
  <si>
    <t xml:space="preserve">Consumables</t>
  </si>
  <si>
    <t xml:space="preserve">IndusChem Ltd</t>
  </si>
  <si>
    <t xml:space="preserve">litre</t>
  </si>
  <si>
    <t xml:space="preserve">SKU-007</t>
  </si>
  <si>
    <t xml:space="preserve">Safety gloves</t>
  </si>
  <si>
    <t xml:space="preserve">SafeGuard Supplies</t>
  </si>
  <si>
    <t xml:space="preserve">SKU-008</t>
  </si>
  <si>
    <t xml:space="preserve">Drill bit set</t>
  </si>
  <si>
    <t xml:space="preserve">Tools &amp; equipment</t>
  </si>
  <si>
    <t xml:space="preserve">ToolMart Ltd</t>
  </si>
  <si>
    <t xml:space="preserve">SKU-009</t>
  </si>
  <si>
    <t xml:space="preserve">Bearing 6201</t>
  </si>
  <si>
    <t xml:space="preserve">Spares</t>
  </si>
  <si>
    <t xml:space="preserve">PartsPlus Ltd</t>
  </si>
  <si>
    <t xml:space="preserve">SKU-010</t>
  </si>
  <si>
    <t xml:space="preserve">Cable tie pack</t>
  </si>
  <si>
    <t xml:space="preserve">FastFix Ltd</t>
  </si>
  <si>
    <t xml:space="preserve">TOTAL</t>
  </si>
  <si>
    <t xml:space="preserve">Self-check: sum of Total Value = Inventory Value in band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</si>
</sst>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General"/>
    <numFmt numFmtId="167" formatCode="\£#,##0.00;[RED]&quot;(£&quot;#,##0.00\);\–"/>
    <numFmt numFmtId="168" formatCode="#,##0;\-#,##0;\–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1F2937"/>
      <name val="Calibri"/>
      <family val="0"/>
      <charset val="1"/>
    </font>
    <font>
      <sz val="12"/>
      <color rgb="FF1F2937"/>
      <name val="Calibri"/>
      <family val="0"/>
      <charset val="1"/>
    </font>
    <font>
      <b val="true"/>
      <sz val="11"/>
      <color rgb="FF1F2937"/>
      <name val="Calibri"/>
      <family val="0"/>
      <charset val="1"/>
    </font>
    <font>
      <sz val="11"/>
      <color rgb="FF1F2937"/>
      <name val="Calibri"/>
      <family val="0"/>
      <charset val="1"/>
    </font>
    <font>
      <sz val="11"/>
      <color rgb="FF6B7280"/>
      <name val="Calibri"/>
      <family val="0"/>
      <charset val="1"/>
    </font>
    <font>
      <b val="true"/>
      <u val="single"/>
      <sz val="11"/>
      <color rgb="FF1E40AF"/>
      <name val="Calibri"/>
      <family val="0"/>
      <charset val="1"/>
    </font>
    <font>
      <i val="true"/>
      <sz val="9"/>
      <color rgb="FF9CA3AF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8"/>
      <color rgb="FFFFFFFF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sz val="11"/>
      <color rgb="FF000000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sz val="10"/>
      <color rgb="FF1F2937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BEAFE"/>
        <bgColor rgb="FFE5E7EB"/>
      </patternFill>
    </fill>
    <fill>
      <patternFill patternType="solid">
        <fgColor rgb="FF1E40AF"/>
        <bgColor rgb="FF003366"/>
      </patternFill>
    </fill>
    <fill>
      <patternFill patternType="solid">
        <fgColor rgb="FF1F2937"/>
        <bgColor rgb="FF3333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dashed">
        <color rgb="FF9CA3AF"/>
      </left>
      <right/>
      <top style="dashed">
        <color rgb="FF9CA3AF"/>
      </top>
      <bottom/>
      <diagonal/>
    </border>
    <border diagonalUp="false" diagonalDown="false">
      <left/>
      <right/>
      <top/>
      <bottom style="thin">
        <color rgb="FFE5E7EB"/>
      </bottom>
      <diagonal/>
    </border>
    <border diagonalUp="false" diagonalDown="false">
      <left style="thin">
        <color rgb="FF1E40AF"/>
      </left>
      <right/>
      <top style="thin">
        <color rgb="FF1E40AF"/>
      </top>
      <bottom/>
      <diagonal/>
    </border>
    <border diagonalUp="false" diagonalDown="false">
      <left/>
      <right/>
      <top style="thin">
        <color rgb="FF1E40AF"/>
      </top>
      <bottom/>
      <diagonal/>
    </border>
    <border diagonalUp="false" diagonalDown="false">
      <left/>
      <right style="thin">
        <color rgb="FF1E40AF"/>
      </right>
      <top style="thin">
        <color rgb="FF1E40AF"/>
      </top>
      <bottom/>
      <diagonal/>
    </border>
    <border diagonalUp="false" diagonalDown="false">
      <left style="thin">
        <color rgb="FF1E40AF"/>
      </left>
      <right/>
      <top/>
      <bottom/>
      <diagonal/>
    </border>
    <border diagonalUp="false" diagonalDown="false">
      <left/>
      <right style="thin">
        <color rgb="FF1E40AF"/>
      </right>
      <top/>
      <bottom/>
      <diagonal/>
    </border>
    <border diagonalUp="false" diagonalDown="false">
      <left style="thin">
        <color rgb="FF1E40AF"/>
      </left>
      <right/>
      <top/>
      <bottom style="thin">
        <color rgb="FF1E40AF"/>
      </bottom>
      <diagonal/>
    </border>
    <border diagonalUp="false" diagonalDown="false">
      <left/>
      <right/>
      <top/>
      <bottom style="thin">
        <color rgb="FF1E40AF"/>
      </bottom>
      <diagonal/>
    </border>
    <border diagonalUp="false" diagonalDown="false">
      <left/>
      <right style="thin">
        <color rgb="FF1E40AF"/>
      </right>
      <top/>
      <bottom style="thin">
        <color rgb="FF1E40AF"/>
      </bottom>
      <diagonal/>
    </border>
    <border diagonalUp="false" diagonalDown="false">
      <left/>
      <right/>
      <top style="medium">
        <color rgb="FF1E40AF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0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5" fontId="0" fillId="3" borderId="0" xfId="0" applyFont="false" applyBorder="fals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4" fillId="3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8" fontId="14" fillId="3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7" fontId="14" fillId="3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7" fontId="14" fillId="2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4" fillId="2" borderId="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4" fillId="3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4" fillId="3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14" fillId="3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4" fillId="3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4" fillId="2" borderId="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4" fillId="2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2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1E40AF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b val="1"/>
        <color rgb="FFDC2626"/>
      </font>
    </dxf>
    <dxf>
      <font>
        <b val="1"/>
        <color rgb="FF15803D"/>
        <sz val="10"/>
      </font>
    </dxf>
    <dxf>
      <font>
        <b val="1"/>
        <color rgb="FFDC2626"/>
        <sz val="10"/>
      </font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15803D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33300"/>
      <rgbColor rgb="FF993300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sheets.co.uk/" TargetMode="External"/><Relationship Id="rId2" Type="http://schemas.openxmlformats.org/officeDocument/2006/relationships/hyperlink" Target="https://aligned.tax/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40AF"/>
    <pageSetUpPr fitToPage="true"/>
  </sheetPr>
  <dimension ref="B1:B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2.43"/>
    <col collapsed="false" customWidth="true" hidden="false" outlineLevel="0" max="2" min="2" style="0" width="82"/>
  </cols>
  <sheetData>
    <row r="1" customFormat="false" ht="15" hidden="false" customHeight="true" outlineLevel="0" collapsed="false"/>
    <row r="2" customFormat="false" ht="31.5" hidden="false" customHeight="true" outlineLevel="0" collapsed="false">
      <c r="B2" s="1" t="s">
        <v>0</v>
      </c>
    </row>
    <row r="3" customFormat="false" ht="24" hidden="false" customHeight="true" outlineLevel="0" collapsed="false">
      <c r="B3" s="2" t="s">
        <v>1</v>
      </c>
    </row>
    <row r="4" customFormat="false" ht="9.75" hidden="false" customHeight="true" outlineLevel="0" collapsed="false"/>
    <row r="5" customFormat="false" ht="18" hidden="false" customHeight="true" outlineLevel="0" collapsed="false">
      <c r="B5" s="3" t="s">
        <v>2</v>
      </c>
    </row>
    <row r="6" customFormat="false" ht="24" hidden="false" customHeight="true" outlineLevel="0" collapsed="false">
      <c r="B6" s="4" t="s">
        <v>3</v>
      </c>
    </row>
    <row r="7" customFormat="false" ht="19.5" hidden="false" customHeight="true" outlineLevel="0" collapsed="false">
      <c r="B7" s="4" t="s">
        <v>4</v>
      </c>
    </row>
    <row r="8" customFormat="false" ht="24" hidden="false" customHeight="true" outlineLevel="0" collapsed="false">
      <c r="B8" s="4" t="s">
        <v>5</v>
      </c>
    </row>
    <row r="9" customFormat="false" ht="19.5" hidden="false" customHeight="true" outlineLevel="0" collapsed="false">
      <c r="B9" s="4" t="s">
        <v>6</v>
      </c>
    </row>
    <row r="10" customFormat="false" ht="24" hidden="false" customHeight="true" outlineLevel="0" collapsed="false">
      <c r="B10" s="4" t="s">
        <v>7</v>
      </c>
    </row>
    <row r="11" customFormat="false" ht="19.5" hidden="false" customHeight="true" outlineLevel="0" collapsed="false">
      <c r="B11" s="4" t="s">
        <v>8</v>
      </c>
    </row>
    <row r="12" customFormat="false" ht="9.75" hidden="false" customHeight="true" outlineLevel="0" collapsed="false"/>
    <row r="13" customFormat="false" ht="18" hidden="false" customHeight="true" outlineLevel="0" collapsed="false">
      <c r="B13" s="3" t="s">
        <v>9</v>
      </c>
    </row>
    <row r="14" customFormat="false" ht="36" hidden="false" customHeight="true" outlineLevel="0" collapsed="false">
      <c r="B14" s="4" t="s">
        <v>10</v>
      </c>
    </row>
    <row r="15" customFormat="false" ht="9.75" hidden="false" customHeight="true" outlineLevel="0" collapsed="false"/>
    <row r="16" customFormat="false" ht="18" hidden="false" customHeight="true" outlineLevel="0" collapsed="false">
      <c r="B16" s="3" t="s">
        <v>11</v>
      </c>
    </row>
    <row r="17" customFormat="false" ht="36" hidden="false" customHeight="true" outlineLevel="0" collapsed="false">
      <c r="B17" s="4" t="s">
        <v>12</v>
      </c>
    </row>
    <row r="18" customFormat="false" ht="9.75" hidden="false" customHeight="true" outlineLevel="0" collapsed="false"/>
    <row r="19" customFormat="false" ht="18" hidden="false" customHeight="true" outlineLevel="0" collapsed="false">
      <c r="B19" s="3" t="s">
        <v>13</v>
      </c>
    </row>
    <row r="20" customFormat="false" ht="36" hidden="false" customHeight="true" outlineLevel="0" collapsed="false">
      <c r="B20" s="4" t="s">
        <v>14</v>
      </c>
    </row>
    <row r="21" customFormat="false" ht="9.75" hidden="false" customHeight="true" outlineLevel="0" collapsed="false"/>
    <row r="22" customFormat="false" ht="18" hidden="false" customHeight="true" outlineLevel="0" collapsed="false">
      <c r="B22" s="5" t="s">
        <v>15</v>
      </c>
    </row>
    <row r="23" customFormat="false" ht="18" hidden="false" customHeight="true" outlineLevel="0" collapsed="false">
      <c r="B23" s="6" t="s">
        <v>16</v>
      </c>
    </row>
    <row r="24" customFormat="false" ht="18" hidden="false" customHeight="true" outlineLevel="0" collapsed="false">
      <c r="B24" s="5" t="s">
        <v>17</v>
      </c>
    </row>
    <row r="25" customFormat="false" ht="9.75" hidden="false" customHeight="true" outlineLevel="0" collapsed="false"/>
    <row r="26" customFormat="false" ht="18" hidden="false" customHeight="true" outlineLevel="0" collapsed="false">
      <c r="B26" s="5" t="s">
        <v>18</v>
      </c>
    </row>
    <row r="27" customFormat="false" ht="18" hidden="false" customHeight="true" outlineLevel="0" collapsed="false">
      <c r="B27" s="6" t="s">
        <v>19</v>
      </c>
    </row>
    <row r="28" customFormat="false" ht="18" hidden="false" customHeight="true" outlineLevel="0" collapsed="false">
      <c r="B28" s="5" t="s">
        <v>20</v>
      </c>
    </row>
  </sheetData>
  <hyperlinks>
    <hyperlink ref="B23" r:id="rId1" display="OpenSheets.co.uk"/>
    <hyperlink ref="B27" r:id="rId2" display="aligned.tax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L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2.43"/>
    <col collapsed="false" customWidth="true" hidden="false" outlineLevel="0" max="2" min="2" style="0" width="14"/>
    <col collapsed="false" customWidth="true" hidden="false" outlineLevel="0" max="3" min="3" style="0" width="22"/>
    <col collapsed="false" customWidth="true" hidden="false" outlineLevel="0" max="4" min="4" style="0" width="16"/>
    <col collapsed="false" customWidth="true" hidden="false" outlineLevel="0" max="5" min="5" style="0" width="18"/>
    <col collapsed="false" customWidth="true" hidden="false" outlineLevel="0" max="6" min="6" style="0" width="14"/>
    <col collapsed="false" customWidth="true" hidden="false" outlineLevel="0" max="7" min="7" style="0" width="13"/>
    <col collapsed="false" customWidth="true" hidden="false" outlineLevel="0" max="8" min="8" style="0" width="15"/>
    <col collapsed="false" customWidth="true" hidden="false" outlineLevel="0" max="10" min="9" style="0" width="13"/>
    <col collapsed="false" customWidth="true" hidden="false" outlineLevel="0" max="11" min="11" style="0" width="14"/>
    <col collapsed="false" customWidth="true" hidden="false" outlineLevel="0" max="12" min="12" style="0" width="13"/>
  </cols>
  <sheetData>
    <row r="1" customFormat="false" ht="7.5" hidden="false" customHeight="true" outlineLevel="0" collapsed="false"/>
    <row r="2" customFormat="false" ht="31.5" hidden="false" customHeight="true" outlineLevel="0" collapsed="false">
      <c r="B2" s="7" t="s">
        <v>0</v>
      </c>
      <c r="C2" s="7"/>
      <c r="D2" s="7"/>
      <c r="E2" s="7"/>
      <c r="F2" s="7"/>
      <c r="G2" s="7"/>
      <c r="H2" s="7"/>
      <c r="I2" s="7"/>
      <c r="J2" s="8" t="s">
        <v>21</v>
      </c>
      <c r="K2" s="8"/>
      <c r="L2" s="8"/>
    </row>
    <row r="3" customFormat="false" ht="24" hidden="false" customHeight="true" outlineLevel="0" collapsed="false">
      <c r="B3" s="9" t="s">
        <v>22</v>
      </c>
      <c r="C3" s="10"/>
      <c r="D3" s="10"/>
      <c r="E3" s="10"/>
      <c r="G3" s="9" t="s">
        <v>23</v>
      </c>
      <c r="H3" s="11" t="n">
        <f aca="true">TODAY()</f>
        <v>46198</v>
      </c>
      <c r="J3" s="8"/>
      <c r="K3" s="8"/>
      <c r="L3" s="8"/>
    </row>
    <row r="4" customFormat="false" ht="6" hidden="false" customHeight="true" outlineLevel="0" collapsed="false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customFormat="false" ht="9.75" hidden="false" customHeight="true" outlineLevel="0" collapsed="false"/>
    <row r="6" customFormat="false" ht="19.5" hidden="false" customHeight="true" outlineLevel="0" collapsed="false">
      <c r="B6" s="13" t="s">
        <v>24</v>
      </c>
      <c r="C6" s="13"/>
      <c r="D6" s="13" t="s">
        <v>25</v>
      </c>
      <c r="E6" s="13"/>
      <c r="F6" s="13"/>
      <c r="G6" s="13" t="s">
        <v>26</v>
      </c>
      <c r="H6" s="13"/>
      <c r="I6" s="13"/>
      <c r="J6" s="14" t="s">
        <v>27</v>
      </c>
      <c r="K6" s="14"/>
      <c r="L6" s="14"/>
    </row>
    <row r="7" customFormat="false" ht="36" hidden="false" customHeight="true" outlineLevel="0" collapsed="false">
      <c r="B7" s="15" t="n">
        <f aca="false">COUNTA(B9:B28)</f>
        <v>10</v>
      </c>
      <c r="C7" s="15"/>
      <c r="D7" s="16" t="n">
        <f aca="false">IF(SUM(K9:K28)=0,"",SUM(K9:K28))</f>
        <v>1074.95</v>
      </c>
      <c r="E7" s="16"/>
      <c r="F7" s="16"/>
      <c r="G7" s="15" t="n">
        <f aca="false">COUNTIF(L9:L28,"Reorder now")</f>
        <v>4</v>
      </c>
      <c r="H7" s="15"/>
      <c r="I7" s="15"/>
      <c r="J7" s="17" t="n">
        <f aca="false">H3</f>
        <v>46198</v>
      </c>
      <c r="K7" s="17"/>
      <c r="L7" s="17"/>
    </row>
    <row r="8" customFormat="false" ht="39.75" hidden="false" customHeight="true" outlineLevel="0" collapsed="false">
      <c r="B8" s="18" t="s">
        <v>28</v>
      </c>
      <c r="C8" s="19" t="s">
        <v>29</v>
      </c>
      <c r="D8" s="19" t="s">
        <v>30</v>
      </c>
      <c r="E8" s="19" t="s">
        <v>31</v>
      </c>
      <c r="F8" s="19" t="s">
        <v>32</v>
      </c>
      <c r="G8" s="19" t="s">
        <v>33</v>
      </c>
      <c r="H8" s="19" t="s">
        <v>34</v>
      </c>
      <c r="I8" s="19" t="s">
        <v>35</v>
      </c>
      <c r="J8" s="19" t="s">
        <v>36</v>
      </c>
      <c r="K8" s="19" t="s">
        <v>37</v>
      </c>
      <c r="L8" s="20" t="s">
        <v>38</v>
      </c>
    </row>
    <row r="9" customFormat="false" ht="21.75" hidden="false" customHeight="true" outlineLevel="0" collapsed="false">
      <c r="B9" s="21" t="s">
        <v>39</v>
      </c>
      <c r="C9" s="22" t="s">
        <v>40</v>
      </c>
      <c r="D9" s="22" t="s">
        <v>41</v>
      </c>
      <c r="E9" s="22" t="s">
        <v>42</v>
      </c>
      <c r="F9" s="22" t="s">
        <v>43</v>
      </c>
      <c r="G9" s="23" t="n">
        <v>50</v>
      </c>
      <c r="H9" s="23" t="n">
        <v>200</v>
      </c>
      <c r="I9" s="23" t="n">
        <v>120</v>
      </c>
      <c r="J9" s="24" t="n">
        <v>2.5</v>
      </c>
      <c r="K9" s="25" t="n">
        <f aca="false">IF(OR($I9="",$J9=""),"",$I9*$J9)</f>
        <v>300</v>
      </c>
      <c r="L9" s="26" t="str">
        <f aca="false">IF(OR($I9="",$G9=""),"",IF($I9&lt;=$G9,"Reorder now","In stock"))</f>
        <v>In stock</v>
      </c>
    </row>
    <row r="10" customFormat="false" ht="21.75" hidden="false" customHeight="true" outlineLevel="0" collapsed="false">
      <c r="B10" s="21" t="s">
        <v>44</v>
      </c>
      <c r="C10" s="22" t="s">
        <v>45</v>
      </c>
      <c r="D10" s="22" t="s">
        <v>41</v>
      </c>
      <c r="E10" s="22" t="s">
        <v>42</v>
      </c>
      <c r="F10" s="22" t="s">
        <v>43</v>
      </c>
      <c r="G10" s="23" t="n">
        <v>20</v>
      </c>
      <c r="H10" s="23" t="n">
        <v>100</v>
      </c>
      <c r="I10" s="23" t="n">
        <v>45</v>
      </c>
      <c r="J10" s="24" t="n">
        <v>4</v>
      </c>
      <c r="K10" s="25" t="n">
        <f aca="false">IF(OR($I10="",$J10=""),"",$I10*$J10)</f>
        <v>180</v>
      </c>
      <c r="L10" s="26" t="str">
        <f aca="false">IF(OR($I10="",$G10=""),"",IF($I10&lt;=$G10,"Reorder now","In stock"))</f>
        <v>In stock</v>
      </c>
    </row>
    <row r="11" customFormat="false" ht="21.75" hidden="false" customHeight="true" outlineLevel="0" collapsed="false">
      <c r="B11" s="21" t="s">
        <v>46</v>
      </c>
      <c r="C11" s="22" t="s">
        <v>47</v>
      </c>
      <c r="D11" s="22" t="s">
        <v>48</v>
      </c>
      <c r="E11" s="22" t="s">
        <v>49</v>
      </c>
      <c r="F11" s="22" t="s">
        <v>43</v>
      </c>
      <c r="G11" s="23" t="n">
        <v>100</v>
      </c>
      <c r="H11" s="23" t="n">
        <v>500</v>
      </c>
      <c r="I11" s="23" t="n">
        <v>80</v>
      </c>
      <c r="J11" s="24" t="n">
        <v>0.35</v>
      </c>
      <c r="K11" s="25" t="n">
        <f aca="false">IF(OR($I11="",$J11=""),"",$I11*$J11)</f>
        <v>28</v>
      </c>
      <c r="L11" s="26" t="str">
        <f aca="false">IF(OR($I11="",$G11=""),"",IF($I11&lt;=$G11,"Reorder now","In stock"))</f>
        <v>Reorder now</v>
      </c>
    </row>
    <row r="12" customFormat="false" ht="21.75" hidden="false" customHeight="true" outlineLevel="0" collapsed="false">
      <c r="B12" s="21" t="s">
        <v>50</v>
      </c>
      <c r="C12" s="22" t="s">
        <v>51</v>
      </c>
      <c r="D12" s="22" t="s">
        <v>48</v>
      </c>
      <c r="E12" s="22" t="s">
        <v>49</v>
      </c>
      <c r="F12" s="22" t="s">
        <v>52</v>
      </c>
      <c r="G12" s="23" t="n">
        <v>10</v>
      </c>
      <c r="H12" s="23" t="n">
        <v>50</v>
      </c>
      <c r="I12" s="23" t="n">
        <v>22</v>
      </c>
      <c r="J12" s="24" t="n">
        <v>3.2</v>
      </c>
      <c r="K12" s="25" t="n">
        <f aca="false">IF(OR($I12="",$J12=""),"",$I12*$J12)</f>
        <v>70.4</v>
      </c>
      <c r="L12" s="26" t="str">
        <f aca="false">IF(OR($I12="",$G12=""),"",IF($I12&lt;=$G12,"Reorder now","In stock"))</f>
        <v>In stock</v>
      </c>
    </row>
    <row r="13" customFormat="false" ht="21.75" hidden="false" customHeight="true" outlineLevel="0" collapsed="false">
      <c r="B13" s="21" t="s">
        <v>53</v>
      </c>
      <c r="C13" s="22" t="s">
        <v>54</v>
      </c>
      <c r="D13" s="22" t="s">
        <v>55</v>
      </c>
      <c r="E13" s="22" t="s">
        <v>56</v>
      </c>
      <c r="F13" s="22" t="s">
        <v>57</v>
      </c>
      <c r="G13" s="23" t="n">
        <v>25</v>
      </c>
      <c r="H13" s="23" t="n">
        <v>100</v>
      </c>
      <c r="I13" s="23" t="n">
        <v>18</v>
      </c>
      <c r="J13" s="24" t="n">
        <v>1.8</v>
      </c>
      <c r="K13" s="25" t="n">
        <f aca="false">IF(OR($I13="",$J13=""),"",$I13*$J13)</f>
        <v>32.4</v>
      </c>
      <c r="L13" s="26" t="str">
        <f aca="false">IF(OR($I13="",$G13=""),"",IF($I13&lt;=$G13,"Reorder now","In stock"))</f>
        <v>Reorder now</v>
      </c>
    </row>
    <row r="14" customFormat="false" ht="21.75" hidden="false" customHeight="true" outlineLevel="0" collapsed="false">
      <c r="B14" s="21" t="s">
        <v>58</v>
      </c>
      <c r="C14" s="22" t="s">
        <v>59</v>
      </c>
      <c r="D14" s="22" t="s">
        <v>60</v>
      </c>
      <c r="E14" s="22" t="s">
        <v>61</v>
      </c>
      <c r="F14" s="22" t="s">
        <v>62</v>
      </c>
      <c r="G14" s="23" t="n">
        <v>5</v>
      </c>
      <c r="H14" s="23" t="n">
        <v>20</v>
      </c>
      <c r="I14" s="23" t="n">
        <v>12</v>
      </c>
      <c r="J14" s="24" t="n">
        <v>8.5</v>
      </c>
      <c r="K14" s="25" t="n">
        <f aca="false">IF(OR($I14="",$J14=""),"",$I14*$J14)</f>
        <v>102</v>
      </c>
      <c r="L14" s="26" t="str">
        <f aca="false">IF(OR($I14="",$G14=""),"",IF($I14&lt;=$G14,"Reorder now","In stock"))</f>
        <v>In stock</v>
      </c>
    </row>
    <row r="15" customFormat="false" ht="21.75" hidden="false" customHeight="true" outlineLevel="0" collapsed="false">
      <c r="B15" s="21" t="s">
        <v>63</v>
      </c>
      <c r="C15" s="22" t="s">
        <v>64</v>
      </c>
      <c r="D15" s="22" t="s">
        <v>60</v>
      </c>
      <c r="E15" s="22" t="s">
        <v>65</v>
      </c>
      <c r="F15" s="22" t="s">
        <v>52</v>
      </c>
      <c r="G15" s="23" t="n">
        <v>5</v>
      </c>
      <c r="H15" s="23" t="n">
        <v>20</v>
      </c>
      <c r="I15" s="23" t="n">
        <v>3</v>
      </c>
      <c r="J15" s="24" t="n">
        <v>12</v>
      </c>
      <c r="K15" s="25" t="n">
        <f aca="false">IF(OR($I15="",$J15=""),"",$I15*$J15)</f>
        <v>36</v>
      </c>
      <c r="L15" s="26" t="str">
        <f aca="false">IF(OR($I15="",$G15=""),"",IF($I15&lt;=$G15,"Reorder now","In stock"))</f>
        <v>Reorder now</v>
      </c>
    </row>
    <row r="16" customFormat="false" ht="21.75" hidden="false" customHeight="true" outlineLevel="0" collapsed="false">
      <c r="B16" s="21" t="s">
        <v>66</v>
      </c>
      <c r="C16" s="22" t="s">
        <v>67</v>
      </c>
      <c r="D16" s="22" t="s">
        <v>68</v>
      </c>
      <c r="E16" s="22" t="s">
        <v>69</v>
      </c>
      <c r="F16" s="22" t="s">
        <v>43</v>
      </c>
      <c r="G16" s="23" t="n">
        <v>2</v>
      </c>
      <c r="H16" s="23" t="n">
        <v>5</v>
      </c>
      <c r="I16" s="23" t="n">
        <v>4</v>
      </c>
      <c r="J16" s="24" t="n">
        <v>35</v>
      </c>
      <c r="K16" s="25" t="n">
        <f aca="false">IF(OR($I16="",$J16=""),"",$I16*$J16)</f>
        <v>140</v>
      </c>
      <c r="L16" s="26" t="str">
        <f aca="false">IF(OR($I16="",$G16=""),"",IF($I16&lt;=$G16,"Reorder now","In stock"))</f>
        <v>In stock</v>
      </c>
    </row>
    <row r="17" customFormat="false" ht="21.75" hidden="false" customHeight="true" outlineLevel="0" collapsed="false">
      <c r="B17" s="21" t="s">
        <v>70</v>
      </c>
      <c r="C17" s="22" t="s">
        <v>71</v>
      </c>
      <c r="D17" s="22" t="s">
        <v>72</v>
      </c>
      <c r="E17" s="22" t="s">
        <v>73</v>
      </c>
      <c r="F17" s="22" t="s">
        <v>43</v>
      </c>
      <c r="G17" s="23" t="n">
        <v>10</v>
      </c>
      <c r="H17" s="23" t="n">
        <v>30</v>
      </c>
      <c r="I17" s="23" t="n">
        <v>25</v>
      </c>
      <c r="J17" s="24" t="n">
        <v>6.75</v>
      </c>
      <c r="K17" s="25" t="n">
        <f aca="false">IF(OR($I17="",$J17=""),"",$I17*$J17)</f>
        <v>168.75</v>
      </c>
      <c r="L17" s="26" t="str">
        <f aca="false">IF(OR($I17="",$G17=""),"",IF($I17&lt;=$G17,"Reorder now","In stock"))</f>
        <v>In stock</v>
      </c>
    </row>
    <row r="18" customFormat="false" ht="21.75" hidden="false" customHeight="true" outlineLevel="0" collapsed="false">
      <c r="B18" s="21" t="s">
        <v>74</v>
      </c>
      <c r="C18" s="22" t="s">
        <v>75</v>
      </c>
      <c r="D18" s="22" t="s">
        <v>60</v>
      </c>
      <c r="E18" s="22" t="s">
        <v>76</v>
      </c>
      <c r="F18" s="22" t="s">
        <v>52</v>
      </c>
      <c r="G18" s="23" t="n">
        <v>8</v>
      </c>
      <c r="H18" s="23" t="n">
        <v>30</v>
      </c>
      <c r="I18" s="23" t="n">
        <v>6</v>
      </c>
      <c r="J18" s="24" t="n">
        <v>2.9</v>
      </c>
      <c r="K18" s="25" t="n">
        <f aca="false">IF(OR($I18="",$J18=""),"",$I18*$J18)</f>
        <v>17.4</v>
      </c>
      <c r="L18" s="26" t="str">
        <f aca="false">IF(OR($I18="",$G18=""),"",IF($I18&lt;=$G18,"Reorder now","In stock"))</f>
        <v>Reorder now</v>
      </c>
    </row>
    <row r="19" customFormat="false" ht="21.75" hidden="false" customHeight="true" outlineLevel="0" collapsed="false">
      <c r="B19" s="21"/>
      <c r="C19" s="22"/>
      <c r="D19" s="22"/>
      <c r="E19" s="22"/>
      <c r="F19" s="22"/>
      <c r="G19" s="23"/>
      <c r="H19" s="23"/>
      <c r="I19" s="23"/>
      <c r="J19" s="24"/>
      <c r="K19" s="25" t="str">
        <f aca="false">IF(OR($I19="",$J19=""),"",$I19*$J19)</f>
        <v/>
      </c>
      <c r="L19" s="26" t="str">
        <f aca="false">IF(OR($I19="",$G19=""),"",IF($I19&lt;=$G19,"Reorder now","In stock"))</f>
        <v/>
      </c>
    </row>
    <row r="20" customFormat="false" ht="21.75" hidden="false" customHeight="true" outlineLevel="0" collapsed="false">
      <c r="B20" s="21"/>
      <c r="C20" s="22"/>
      <c r="D20" s="22"/>
      <c r="E20" s="22"/>
      <c r="F20" s="22"/>
      <c r="G20" s="23"/>
      <c r="H20" s="23"/>
      <c r="I20" s="23"/>
      <c r="J20" s="24"/>
      <c r="K20" s="25" t="str">
        <f aca="false">IF(OR($I20="",$J20=""),"",$I20*$J20)</f>
        <v/>
      </c>
      <c r="L20" s="26" t="str">
        <f aca="false">IF(OR($I20="",$G20=""),"",IF($I20&lt;=$G20,"Reorder now","In stock"))</f>
        <v/>
      </c>
    </row>
    <row r="21" customFormat="false" ht="21.75" hidden="false" customHeight="true" outlineLevel="0" collapsed="false">
      <c r="B21" s="21"/>
      <c r="C21" s="22"/>
      <c r="D21" s="22"/>
      <c r="E21" s="22"/>
      <c r="F21" s="22"/>
      <c r="G21" s="23"/>
      <c r="H21" s="23"/>
      <c r="I21" s="23"/>
      <c r="J21" s="24"/>
      <c r="K21" s="25" t="str">
        <f aca="false">IF(OR($I21="",$J21=""),"",$I21*$J21)</f>
        <v/>
      </c>
      <c r="L21" s="26" t="str">
        <f aca="false">IF(OR($I21="",$G21=""),"",IF($I21&lt;=$G21,"Reorder now","In stock"))</f>
        <v/>
      </c>
    </row>
    <row r="22" customFormat="false" ht="21.75" hidden="false" customHeight="true" outlineLevel="0" collapsed="false">
      <c r="B22" s="21"/>
      <c r="C22" s="22"/>
      <c r="D22" s="22"/>
      <c r="E22" s="22"/>
      <c r="F22" s="22"/>
      <c r="G22" s="23"/>
      <c r="H22" s="23"/>
      <c r="I22" s="23"/>
      <c r="J22" s="24"/>
      <c r="K22" s="25" t="str">
        <f aca="false">IF(OR($I22="",$J22=""),"",$I22*$J22)</f>
        <v/>
      </c>
      <c r="L22" s="26" t="str">
        <f aca="false">IF(OR($I22="",$G22=""),"",IF($I22&lt;=$G22,"Reorder now","In stock"))</f>
        <v/>
      </c>
    </row>
    <row r="23" customFormat="false" ht="21.75" hidden="false" customHeight="true" outlineLevel="0" collapsed="false">
      <c r="B23" s="21"/>
      <c r="C23" s="22"/>
      <c r="D23" s="22"/>
      <c r="E23" s="22"/>
      <c r="F23" s="22"/>
      <c r="G23" s="23"/>
      <c r="H23" s="23"/>
      <c r="I23" s="23"/>
      <c r="J23" s="24"/>
      <c r="K23" s="25" t="str">
        <f aca="false">IF(OR($I23="",$J23=""),"",$I23*$J23)</f>
        <v/>
      </c>
      <c r="L23" s="26" t="str">
        <f aca="false">IF(OR($I23="",$G23=""),"",IF($I23&lt;=$G23,"Reorder now","In stock"))</f>
        <v/>
      </c>
    </row>
    <row r="24" customFormat="false" ht="21.75" hidden="false" customHeight="true" outlineLevel="0" collapsed="false">
      <c r="B24" s="21"/>
      <c r="C24" s="22"/>
      <c r="D24" s="22"/>
      <c r="E24" s="22"/>
      <c r="F24" s="22"/>
      <c r="G24" s="23"/>
      <c r="H24" s="23"/>
      <c r="I24" s="23"/>
      <c r="J24" s="24"/>
      <c r="K24" s="25" t="str">
        <f aca="false">IF(OR($I24="",$J24=""),"",$I24*$J24)</f>
        <v/>
      </c>
      <c r="L24" s="26" t="str">
        <f aca="false">IF(OR($I24="",$G24=""),"",IF($I24&lt;=$G24,"Reorder now","In stock"))</f>
        <v/>
      </c>
    </row>
    <row r="25" customFormat="false" ht="21.75" hidden="false" customHeight="true" outlineLevel="0" collapsed="false">
      <c r="B25" s="21"/>
      <c r="C25" s="22"/>
      <c r="D25" s="22"/>
      <c r="E25" s="22"/>
      <c r="F25" s="22"/>
      <c r="G25" s="23"/>
      <c r="H25" s="23"/>
      <c r="I25" s="23"/>
      <c r="J25" s="24"/>
      <c r="K25" s="25" t="str">
        <f aca="false">IF(OR($I25="",$J25=""),"",$I25*$J25)</f>
        <v/>
      </c>
      <c r="L25" s="26" t="str">
        <f aca="false">IF(OR($I25="",$G25=""),"",IF($I25&lt;=$G25,"Reorder now","In stock"))</f>
        <v/>
      </c>
    </row>
    <row r="26" customFormat="false" ht="21.75" hidden="false" customHeight="true" outlineLevel="0" collapsed="false">
      <c r="B26" s="21"/>
      <c r="C26" s="22"/>
      <c r="D26" s="22"/>
      <c r="E26" s="22"/>
      <c r="F26" s="22"/>
      <c r="G26" s="23"/>
      <c r="H26" s="23"/>
      <c r="I26" s="23"/>
      <c r="J26" s="24"/>
      <c r="K26" s="25" t="str">
        <f aca="false">IF(OR($I26="",$J26=""),"",$I26*$J26)</f>
        <v/>
      </c>
      <c r="L26" s="26" t="str">
        <f aca="false">IF(OR($I26="",$G26=""),"",IF($I26&lt;=$G26,"Reorder now","In stock"))</f>
        <v/>
      </c>
    </row>
    <row r="27" customFormat="false" ht="21.75" hidden="false" customHeight="true" outlineLevel="0" collapsed="false">
      <c r="B27" s="21"/>
      <c r="C27" s="22"/>
      <c r="D27" s="22"/>
      <c r="E27" s="22"/>
      <c r="F27" s="22"/>
      <c r="G27" s="23"/>
      <c r="H27" s="23"/>
      <c r="I27" s="23"/>
      <c r="J27" s="24"/>
      <c r="K27" s="25" t="str">
        <f aca="false">IF(OR($I27="",$J27=""),"",$I27*$J27)</f>
        <v/>
      </c>
      <c r="L27" s="26" t="str">
        <f aca="false">IF(OR($I27="",$G27=""),"",IF($I27&lt;=$G27,"Reorder now","In stock"))</f>
        <v/>
      </c>
    </row>
    <row r="28" customFormat="false" ht="21.75" hidden="false" customHeight="true" outlineLevel="0" collapsed="false">
      <c r="B28" s="27"/>
      <c r="C28" s="28"/>
      <c r="D28" s="28"/>
      <c r="E28" s="28"/>
      <c r="F28" s="28"/>
      <c r="G28" s="29"/>
      <c r="H28" s="29"/>
      <c r="I28" s="29"/>
      <c r="J28" s="30"/>
      <c r="K28" s="31" t="str">
        <f aca="false">IF(OR($I28="",$J28=""),"",$I28*$J28)</f>
        <v/>
      </c>
      <c r="L28" s="32" t="str">
        <f aca="false">IF(OR($I28="",$G28=""),"",IF($I28&lt;=$G28,"Reorder now","In stock"))</f>
        <v/>
      </c>
    </row>
    <row r="29" customFormat="false" ht="7.5" hidden="false" customHeight="true" outlineLevel="0" collapsed="false"/>
    <row r="30" customFormat="false" ht="21.75" hidden="false" customHeight="true" outlineLevel="0" collapsed="false">
      <c r="B30" s="33" t="s">
        <v>77</v>
      </c>
      <c r="C30" s="34"/>
      <c r="D30" s="34"/>
      <c r="E30" s="34"/>
      <c r="F30" s="34"/>
      <c r="G30" s="34"/>
      <c r="H30" s="34"/>
      <c r="I30" s="34"/>
      <c r="J30" s="34"/>
      <c r="K30" s="35" t="n">
        <f aca="false">IF(SUM(K9:K28)=0,"",SUM(K9:K28))</f>
        <v>1074.95</v>
      </c>
      <c r="L30" s="34"/>
    </row>
    <row r="31" customFormat="false" ht="7.5" hidden="false" customHeight="true" outlineLevel="0" collapsed="false"/>
    <row r="32" customFormat="false" ht="18" hidden="false" customHeight="true" outlineLevel="0" collapsed="false">
      <c r="B32" s="36" t="s">
        <v>78</v>
      </c>
      <c r="C32" s="37" t="str">
        <f aca="false">IF(SUM(K9:K28)=0,"",IF(ROUND(SUM(K9:K28)-K30,2)=0,"OK - Balanced","CHECK - total does not match"))</f>
        <v>OK - Balanced</v>
      </c>
    </row>
  </sheetData>
  <sheetProtection sheet="true"/>
  <autoFilter ref="B8:L8"/>
  <mergeCells count="11">
    <mergeCell ref="B2:I2"/>
    <mergeCell ref="J2:L3"/>
    <mergeCell ref="C3:E3"/>
    <mergeCell ref="B6:C6"/>
    <mergeCell ref="D6:F6"/>
    <mergeCell ref="G6:I6"/>
    <mergeCell ref="J6:L6"/>
    <mergeCell ref="B7:C7"/>
    <mergeCell ref="D7:F7"/>
    <mergeCell ref="G7:I7"/>
    <mergeCell ref="J7:L7"/>
  </mergeCells>
  <conditionalFormatting sqref="B9:L28">
    <cfRule type="expression" priority="2" aboveAverage="0" equalAverage="0" bottom="0" percent="0" rank="0" text="" dxfId="2">
      <formula>$L9="Reorder now"</formula>
    </cfRule>
  </conditionalFormatting>
  <conditionalFormatting sqref="C32">
    <cfRule type="expression" priority="3" aboveAverage="0" equalAverage="0" bottom="0" percent="0" rank="0" text="" dxfId="3">
      <formula>$C32="OK - Balanced"</formula>
    </cfRule>
    <cfRule type="expression" priority="4" aboveAverage="0" equalAverage="0" bottom="0" percent="0" rank="0" text="" dxfId="4">
      <formula>LEFT($C32,5)="CHECK"</formula>
    </cfRule>
  </conditionalFormatting>
  <dataValidations count="2">
    <dataValidation allowBlank="true" errorStyle="stop" operator="between" showDropDown="false" showErrorMessage="false" showInputMessage="false" sqref="D9:D28" type="list">
      <formula1>"Raw materials,Finished goods,Packaging,Consumables,Tools &amp; equipment,Spares"</formula1>
      <formula2>0</formula2>
    </dataValidation>
    <dataValidation allowBlank="true" errorStyle="stop" operator="between" showDropDown="false" showErrorMessage="false" showInputMessage="false" sqref="F9:F28" type="list">
      <formula1>"each,kg,litre,m,box,pack"</formula1>
      <formula2>0</formula2>
    </dataValidation>
  </dataValidations>
  <printOptions headings="false" gridLines="false" gridLinesSet="true" horizontalCentered="false" verticalCentered="false"/>
  <pageMargins left="0.25" right="0.25" top="0.45" bottom="0.7" header="0.511811023622047" footer="0.3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2026-06-19T19:23:55Z</dcterms:created>
  <dc:creator>openpyxl</dc:creator>
  <dc:description/>
  <dc:language>en-US</dc:language>
  <cp:lastModifiedBy>Anthony K</cp:lastModifiedBy>
  <dcterms:modified xsi:type="dcterms:W3CDTF">2026-06-20T12:13:57Z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