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webextensions/taskpanes.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microsoft.com/office/2011/relationships/webextensiontaskpanes" Target="xl/webextensions/taskpanes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ver" sheetId="1" state="visible" r:id="rId3"/>
    <sheet name="Holiday Tracker" sheetId="2" state="visible" r:id="rId4"/>
    <sheet name="Leave Log" sheetId="3" state="visible" r:id="rId5"/>
  </sheets>
  <definedNames>
    <definedName function="false" hidden="false" localSheetId="2" name="_xlnm.Print_Titles" vbProcedure="false">'Leave Log'!$1:$5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<sst xmlns="http://schemas.openxmlformats.org/spreadsheetml/2006/main" count="178" uniqueCount="95">
  <si>
    <t xml:space="preserve">Holiday Entitlement Tracker</t>
  </si>
  <si>
    <t xml:space="preserve">Track annual leave entitlement and individual leave requests for your team.</t>
  </si>
  <si>
    <t xml:space="preserve">HOW TO USE</t>
  </si>
  <si>
    <t xml:space="preserve">1.  On the Holiday Tracker sheet, enter each employee name, department, contract type and hours per week.</t>
  </si>
  <si>
    <t xml:space="preserve">2.  The statutory entitlement calculates automatically based on hours per week.</t>
  </si>
  <si>
    <t xml:space="preserve">3.  Add any additional days (for example company extras) in the Additional Days column.</t>
  </si>
  <si>
    <t xml:space="preserve">4.  On the Leave Log sheet, record each individual leave request with start and end dates.</t>
  </si>
  <si>
    <t xml:space="preserve">5.  The Days Taken column on the Holiday Tracker counts leave from the log automatically.</t>
  </si>
  <si>
    <t xml:space="preserve">6.  Use the Year dropdown to select the holiday year you are tracking.</t>
  </si>
  <si>
    <t xml:space="preserve">7.  Enter any days carried over from the previous year in the Carried Over column.</t>
  </si>
  <si>
    <t xml:space="preserve">CLEARING THE SAMPLE DATA</t>
  </si>
  <si>
    <t xml:space="preserve">The blue cells contain example data. Select them and press Delete to clear. The white calculated cells update automatically.</t>
  </si>
  <si>
    <t xml:space="preserve">REMOVING THE FOOTER CREDIT</t>
  </si>
  <si>
    <t xml:space="preserve">A small OpenSheets credit prints in the page footer. You can remove it from Page Layout, Page Setup, Header/Footer.</t>
  </si>
  <si>
    <t xml:space="preserve">NOTES</t>
  </si>
  <si>
    <t xml:space="preserve">Blue cells are your inputs. White cells are calculated. Sheet protection is on. To unprotect, use Review, Unprotect Sheet (no password).</t>
  </si>
  <si>
    <t xml:space="preserve">Free template from</t>
  </si>
  <si>
    <t xml:space="preserve">OpenSheets.co.uk</t>
  </si>
  <si>
    <t xml:space="preserve">Professional spreadsheet templates for UK small businesses.</t>
  </si>
  <si>
    <t xml:space="preserve">Going digital for Making Tax Digital?</t>
  </si>
  <si>
    <t xml:space="preserve">aligned.tax</t>
  </si>
  <si>
    <t xml:space="preserve">MTD for Income Tax bridging and compliance for sole traders and landlords.</t>
  </si>
  <si>
    <t xml:space="preserve">[ Logo ]</t>
  </si>
  <si>
    <t xml:space="preserve">Business Name:</t>
  </si>
  <si>
    <t xml:space="preserve">Acme Ltd</t>
  </si>
  <si>
    <t xml:space="preserve">Holiday Year:</t>
  </si>
  <si>
    <t xml:space="preserve">EMPLOYEES</t>
  </si>
  <si>
    <t xml:space="preserve">TOTAL ENTITLEMENT (DAYS)</t>
  </si>
  <si>
    <t xml:space="preserve">TOTAL TAKEN</t>
  </si>
  <si>
    <t xml:space="preserve">REMAINING DAYS</t>
  </si>
  <si>
    <t xml:space="preserve">Employee Name</t>
  </si>
  <si>
    <t xml:space="preserve">Department</t>
  </si>
  <si>
    <t xml:space="preserve">Contract Type</t>
  </si>
  <si>
    <t xml:space="preserve">Hrs / Week</t>
  </si>
  <si>
    <t xml:space="preserve">Statutory Entitlement</t>
  </si>
  <si>
    <t xml:space="preserve">Additional Days</t>
  </si>
  <si>
    <t xml:space="preserve">Total Entitlement</t>
  </si>
  <si>
    <t xml:space="preserve">Days Taken</t>
  </si>
  <si>
    <t xml:space="preserve">Days Remaining</t>
  </si>
  <si>
    <t xml:space="preserve">Carried Over</t>
  </si>
  <si>
    <t xml:space="preserve">Total Available</t>
  </si>
  <si>
    <t xml:space="preserve">Alice Johnson</t>
  </si>
  <si>
    <t xml:space="preserve">HR</t>
  </si>
  <si>
    <t xml:space="preserve">Full-time</t>
  </si>
  <si>
    <t xml:space="preserve">Ben Clarke</t>
  </si>
  <si>
    <t xml:space="preserve">Sales</t>
  </si>
  <si>
    <t xml:space="preserve">Chloe Davies</t>
  </si>
  <si>
    <t xml:space="preserve">Finance</t>
  </si>
  <si>
    <t xml:space="preserve">Part-time</t>
  </si>
  <si>
    <t xml:space="preserve">Daniel Hughes</t>
  </si>
  <si>
    <t xml:space="preserve">IT</t>
  </si>
  <si>
    <t xml:space="preserve">Emma Wilson</t>
  </si>
  <si>
    <t xml:space="preserve">Marketing</t>
  </si>
  <si>
    <t xml:space="preserve">Finn O'Brien</t>
  </si>
  <si>
    <t xml:space="preserve">Grace Patel</t>
  </si>
  <si>
    <t xml:space="preserve">Fixed-term</t>
  </si>
  <si>
    <t xml:space="preserve">Harry Nguyen</t>
  </si>
  <si>
    <t xml:space="preserve">Isla Morgan</t>
  </si>
  <si>
    <t xml:space="preserve">James Thornton</t>
  </si>
  <si>
    <t xml:space="preserve">Katie Stewart</t>
  </si>
  <si>
    <t xml:space="preserve">Zero hours</t>
  </si>
  <si>
    <t xml:space="preserve">Liam Griffiths</t>
  </si>
  <si>
    <t xml:space="preserve">TOTAL</t>
  </si>
  <si>
    <t xml:space="preserve">Leave Log</t>
  </si>
  <si>
    <t xml:space="preserve">Leave Type</t>
  </si>
  <si>
    <t xml:space="preserve">Start Date</t>
  </si>
  <si>
    <t xml:space="preserve">End Date</t>
  </si>
  <si>
    <t xml:space="preserve">Days</t>
  </si>
  <si>
    <t xml:space="preserve">Approved By</t>
  </si>
  <si>
    <t xml:space="preserve">Notes</t>
  </si>
  <si>
    <t xml:space="preserve">Annual leave</t>
  </si>
  <si>
    <t xml:space="preserve">HR Manager</t>
  </si>
  <si>
    <t xml:space="preserve">New Year break</t>
  </si>
  <si>
    <t xml:space="preserve">Sales Manager</t>
  </si>
  <si>
    <t xml:space="preserve">February half-term</t>
  </si>
  <si>
    <t xml:space="preserve">Sick</t>
  </si>
  <si>
    <t xml:space="preserve">IT Manager</t>
  </si>
  <si>
    <t xml:space="preserve">Easter week</t>
  </si>
  <si>
    <t xml:space="preserve">Bank holiday</t>
  </si>
  <si>
    <t xml:space="preserve">Finance Dir</t>
  </si>
  <si>
    <t xml:space="preserve">Early May bank holiday</t>
  </si>
  <si>
    <t xml:space="preserve">Spring half-term</t>
  </si>
  <si>
    <t xml:space="preserve">Easter</t>
  </si>
  <si>
    <t xml:space="preserve">Marketing Mgr</t>
  </si>
  <si>
    <t xml:space="preserve">Summer break</t>
  </si>
  <si>
    <t xml:space="preserve">Summer holiday</t>
  </si>
  <si>
    <t xml:space="preserve">Summer week</t>
  </si>
  <si>
    <t xml:space="preserve">Late summer</t>
  </si>
  <si>
    <t xml:space="preserve">Unpaid</t>
  </si>
  <si>
    <t xml:space="preserve">Personal</t>
  </si>
  <si>
    <t xml:space="preserve">October half-term</t>
  </si>
  <si>
    <t xml:space="preserve">Christmas</t>
  </si>
  <si>
    <t xml:space="preserve">Christmas bank holidays</t>
  </si>
  <si>
    <t xml:space="preserve">Other</t>
  </si>
  <si>
    <t xml:space="preserve">Appointment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</si>
</sst>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.0"/>
    <numFmt numFmtId="167" formatCode="0"/>
    <numFmt numFmtId="168" formatCode="dd/mm/yyyy"/>
  </numFmts>
  <fonts count="18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2"/>
      <color rgb="FF1F2937"/>
      <name val="Calibri"/>
      <family val="0"/>
      <charset val="1"/>
    </font>
    <font>
      <sz val="12"/>
      <color rgb="FF6B7280"/>
      <name val="Calibri"/>
      <family val="0"/>
      <charset val="1"/>
    </font>
    <font>
      <b val="true"/>
      <sz val="11"/>
      <color rgb="FF1F2937"/>
      <name val="Calibri"/>
      <family val="0"/>
      <charset val="1"/>
    </font>
    <font>
      <sz val="10"/>
      <color rgb="FF1F2937"/>
      <name val="Calibri"/>
      <family val="0"/>
      <charset val="1"/>
    </font>
    <font>
      <sz val="12"/>
      <color rgb="FF1F2937"/>
      <name val="Calibri"/>
      <family val="0"/>
      <charset val="1"/>
    </font>
    <font>
      <b val="true"/>
      <u val="single"/>
      <sz val="13"/>
      <color rgb="FF1E40AF"/>
      <name val="Calibri"/>
      <family val="0"/>
      <charset val="1"/>
    </font>
    <font>
      <sz val="11"/>
      <color rgb="FF6B7280"/>
      <name val="Calibri"/>
      <family val="0"/>
      <charset val="1"/>
    </font>
    <font>
      <i val="true"/>
      <sz val="10"/>
      <color rgb="FF6B7280"/>
      <name val="Calibri"/>
      <family val="0"/>
      <charset val="1"/>
    </font>
    <font>
      <b val="true"/>
      <sz val="10"/>
      <color rgb="FF1F2937"/>
      <name val="Calibri"/>
      <family val="0"/>
      <charset val="1"/>
    </font>
    <font>
      <b val="true"/>
      <sz val="9"/>
      <color rgb="FFFFFFFF"/>
      <name val="Calibri"/>
      <family val="0"/>
      <charset val="1"/>
    </font>
    <font>
      <b val="true"/>
      <sz val="16"/>
      <color rgb="FFFFFFFF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i val="true"/>
      <sz val="9"/>
      <color rgb="FF6B7280"/>
      <name val="Calibri"/>
      <family val="0"/>
      <charset val="1"/>
    </font>
    <font>
      <b val="true"/>
      <sz val="20"/>
      <color rgb="FF1F2937"/>
      <name val="Calibri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DBEAFE"/>
        <bgColor rgb="FFE5E7EB"/>
      </patternFill>
    </fill>
    <fill>
      <patternFill patternType="solid">
        <fgColor rgb="FFFFFFFF"/>
        <bgColor rgb="FFFFFFCC"/>
      </patternFill>
    </fill>
    <fill>
      <patternFill patternType="solid">
        <fgColor rgb="FF1E40AF"/>
        <bgColor rgb="FF003366"/>
      </patternFill>
    </fill>
    <fill>
      <patternFill patternType="solid">
        <fgColor rgb="FF1F2937"/>
        <bgColor rgb="FF333300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/>
      <bottom style="thin">
        <color rgb="FF1E40AF"/>
      </bottom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/>
      <diagonal/>
    </border>
    <border diagonalUp="false" diagonalDown="false"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 diagonalUp="false" diagonalDown="false">
      <left style="thin">
        <color rgb="FF1E40AF"/>
      </left>
      <right style="thin">
        <color rgb="FF1E40AF"/>
      </right>
      <top style="thin">
        <color rgb="FF1E40AF"/>
      </top>
      <bottom style="thin">
        <color rgb="FF1E40AF"/>
      </bottom>
      <diagonal/>
    </border>
    <border diagonalUp="false" diagonalDown="false">
      <left/>
      <right/>
      <top/>
      <bottom style="thin">
        <color rgb="FFE5E7EB"/>
      </bottom>
      <diagonal/>
    </border>
    <border diagonalUp="false" diagonalDown="false">
      <left/>
      <right/>
      <top style="medium">
        <color rgb="FF1E40AF"/>
      </top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2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2" fillId="2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5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7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7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2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7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2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BEAFE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5E7EB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B7280"/>
      <rgbColor rgb="FF969696"/>
      <rgbColor rgb="FF003366"/>
      <rgbColor rgb="FF339966"/>
      <rgbColor rgb="FF003300"/>
      <rgbColor rgb="FF333300"/>
      <rgbColor rgb="FF993300"/>
      <rgbColor rgb="FF993366"/>
      <rgbColor rgb="FF1E40AF"/>
      <rgbColor rgb="FF1F2937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opensheets.co.uk/" TargetMode="External"/><Relationship Id="rId2" Type="http://schemas.openxmlformats.org/officeDocument/2006/relationships/hyperlink" Target="https://aligned.tax/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B29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9765625" defaultRowHeight="15" zeroHeight="false" outlineLevelRow="0" outlineLevelCol="0"/>
  <cols>
    <col collapsed="false" customWidth="true" hidden="false" outlineLevel="0" max="1" min="1" style="0" width="2"/>
    <col collapsed="false" customWidth="true" hidden="false" outlineLevel="0" max="2" min="2" style="0" width="82"/>
  </cols>
  <sheetData>
    <row r="1" customFormat="false" ht="12" hidden="false" customHeight="true" outlineLevel="0" collapsed="false"/>
    <row r="2" customFormat="false" ht="36" hidden="false" customHeight="true" outlineLevel="0" collapsed="false">
      <c r="B2" s="1" t="s">
        <v>0</v>
      </c>
    </row>
    <row r="3" customFormat="false" ht="19.5" hidden="false" customHeight="true" outlineLevel="0" collapsed="false">
      <c r="B3" s="2" t="s">
        <v>1</v>
      </c>
    </row>
    <row r="4" customFormat="false" ht="9.75" hidden="false" customHeight="true" outlineLevel="0" collapsed="false"/>
    <row r="5" customFormat="false" ht="19.5" hidden="false" customHeight="true" outlineLevel="0" collapsed="false">
      <c r="B5" s="3" t="s">
        <v>2</v>
      </c>
    </row>
    <row r="6" customFormat="false" ht="18" hidden="false" customHeight="true" outlineLevel="0" collapsed="false">
      <c r="B6" s="4" t="s">
        <v>3</v>
      </c>
    </row>
    <row r="7" customFormat="false" ht="18" hidden="false" customHeight="true" outlineLevel="0" collapsed="false">
      <c r="B7" s="4" t="s">
        <v>4</v>
      </c>
    </row>
    <row r="8" customFormat="false" ht="18" hidden="false" customHeight="true" outlineLevel="0" collapsed="false">
      <c r="B8" s="4" t="s">
        <v>5</v>
      </c>
    </row>
    <row r="9" customFormat="false" ht="18" hidden="false" customHeight="true" outlineLevel="0" collapsed="false">
      <c r="B9" s="4" t="s">
        <v>6</v>
      </c>
    </row>
    <row r="10" customFormat="false" ht="18" hidden="false" customHeight="true" outlineLevel="0" collapsed="false">
      <c r="B10" s="4" t="s">
        <v>7</v>
      </c>
    </row>
    <row r="11" customFormat="false" ht="18" hidden="false" customHeight="true" outlineLevel="0" collapsed="false">
      <c r="B11" s="4" t="s">
        <v>8</v>
      </c>
    </row>
    <row r="12" customFormat="false" ht="18" hidden="false" customHeight="true" outlineLevel="0" collapsed="false">
      <c r="B12" s="4" t="s">
        <v>9</v>
      </c>
    </row>
    <row r="13" customFormat="false" ht="9.75" hidden="false" customHeight="true" outlineLevel="0" collapsed="false"/>
    <row r="14" customFormat="false" ht="19.5" hidden="false" customHeight="true" outlineLevel="0" collapsed="false">
      <c r="B14" s="3" t="s">
        <v>10</v>
      </c>
    </row>
    <row r="15" customFormat="false" ht="39.75" hidden="false" customHeight="true" outlineLevel="0" collapsed="false">
      <c r="B15" s="4" t="s">
        <v>11</v>
      </c>
    </row>
    <row r="16" customFormat="false" ht="9.75" hidden="false" customHeight="true" outlineLevel="0" collapsed="false"/>
    <row r="17" customFormat="false" ht="19.5" hidden="false" customHeight="true" outlineLevel="0" collapsed="false">
      <c r="B17" s="3" t="s">
        <v>12</v>
      </c>
    </row>
    <row r="18" customFormat="false" ht="39.75" hidden="false" customHeight="true" outlineLevel="0" collapsed="false">
      <c r="B18" s="4" t="s">
        <v>13</v>
      </c>
    </row>
    <row r="19" customFormat="false" ht="9.75" hidden="false" customHeight="true" outlineLevel="0" collapsed="false"/>
    <row r="20" customFormat="false" ht="19.5" hidden="false" customHeight="true" outlineLevel="0" collapsed="false">
      <c r="B20" s="3" t="s">
        <v>14</v>
      </c>
    </row>
    <row r="21" customFormat="false" ht="54.75" hidden="false" customHeight="true" outlineLevel="0" collapsed="false">
      <c r="B21" s="4" t="s">
        <v>15</v>
      </c>
    </row>
    <row r="22" customFormat="false" ht="9.75" hidden="false" customHeight="true" outlineLevel="0" collapsed="false"/>
    <row r="23" customFormat="false" ht="19.5" hidden="false" customHeight="true" outlineLevel="0" collapsed="false">
      <c r="B23" s="5" t="s">
        <v>16</v>
      </c>
    </row>
    <row r="24" customFormat="false" ht="19.5" hidden="false" customHeight="true" outlineLevel="0" collapsed="false">
      <c r="B24" s="6" t="s">
        <v>17</v>
      </c>
    </row>
    <row r="25" customFormat="false" ht="18" hidden="false" customHeight="true" outlineLevel="0" collapsed="false">
      <c r="B25" s="7" t="s">
        <v>18</v>
      </c>
    </row>
    <row r="26" customFormat="false" ht="9.75" hidden="false" customHeight="true" outlineLevel="0" collapsed="false"/>
    <row r="27" customFormat="false" ht="19.5" hidden="false" customHeight="true" outlineLevel="0" collapsed="false">
      <c r="B27" s="5" t="s">
        <v>19</v>
      </c>
    </row>
    <row r="28" customFormat="false" ht="19.5" hidden="false" customHeight="true" outlineLevel="0" collapsed="false">
      <c r="B28" s="6" t="s">
        <v>20</v>
      </c>
    </row>
    <row r="29" customFormat="false" ht="18" hidden="false" customHeight="true" outlineLevel="0" collapsed="false">
      <c r="B29" s="7" t="s">
        <v>21</v>
      </c>
    </row>
  </sheetData>
  <sheetProtection sheet="true"/>
  <hyperlinks>
    <hyperlink ref="B24" r:id="rId1" display="OpenSheets.co.uk"/>
    <hyperlink ref="B28" r:id="rId2" display="aligned.tax"/>
  </hyperlinks>
  <printOptions headings="false" gridLines="false" gridLinesSet="true" horizontalCentered="false" verticalCentered="false"/>
  <pageMargins left="0.25" right="0.25" top="0.45" bottom="0.7" header="0.511811023622047" footer="0.3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>&amp;C&amp;9OpenSheets.co.uk  .  free templates for UK small businesses  .  MTD-ready tools at aligned.tax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L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B9" activePane="bottomRight" state="frozen"/>
      <selection pane="topLeft" activeCell="A1" activeCellId="0" sqref="A1"/>
      <selection pane="topRight" activeCell="B1" activeCellId="0" sqref="B1"/>
      <selection pane="bottomLeft" activeCell="A9" activeCellId="0" sqref="A9"/>
      <selection pane="bottomRight" activeCell="A1" activeCellId="0" sqref="A1"/>
    </sheetView>
  </sheetViews>
  <sheetFormatPr defaultColWidth="8.59765625" defaultRowHeight="15" zeroHeight="false" outlineLevelRow="0" outlineLevelCol="0"/>
  <cols>
    <col collapsed="false" customWidth="true" hidden="false" outlineLevel="0" max="1" min="1" style="0" width="2"/>
    <col collapsed="false" customWidth="true" hidden="false" outlineLevel="0" max="2" min="2" style="0" width="20"/>
    <col collapsed="false" customWidth="true" hidden="false" outlineLevel="0" max="4" min="3" style="0" width="14"/>
    <col collapsed="false" customWidth="true" hidden="false" outlineLevel="0" max="5" min="5" style="0" width="9"/>
    <col collapsed="false" customWidth="true" hidden="false" outlineLevel="0" max="6" min="6" style="0" width="15"/>
    <col collapsed="false" customWidth="true" hidden="false" outlineLevel="0" max="7" min="7" style="0" width="12"/>
    <col collapsed="false" customWidth="true" hidden="false" outlineLevel="0" max="8" min="8" style="0" width="14"/>
    <col collapsed="false" customWidth="true" hidden="false" outlineLevel="0" max="9" min="9" style="0" width="10"/>
    <col collapsed="false" customWidth="true" hidden="false" outlineLevel="0" max="10" min="10" style="0" width="13"/>
    <col collapsed="false" customWidth="true" hidden="false" outlineLevel="0" max="11" min="11" style="0" width="12"/>
    <col collapsed="false" customWidth="true" hidden="false" outlineLevel="0" max="12" min="12" style="0" width="13"/>
    <col collapsed="false" customWidth="true" hidden="false" outlineLevel="0" max="13" min="13" style="0" width="2"/>
  </cols>
  <sheetData>
    <row r="1" customFormat="false" ht="7.5" hidden="false" customHeight="true" outlineLevel="0" collapsed="false"/>
    <row r="2" customFormat="false" ht="39.75" hidden="false" customHeight="true" outlineLevel="0" collapsed="false">
      <c r="B2" s="1" t="s">
        <v>0</v>
      </c>
      <c r="L2" s="8" t="s">
        <v>22</v>
      </c>
    </row>
    <row r="3" customFormat="false" ht="24" hidden="false" customHeight="true" outlineLevel="0" collapsed="false">
      <c r="B3" s="9" t="s">
        <v>23</v>
      </c>
      <c r="C3" s="10" t="s">
        <v>24</v>
      </c>
      <c r="F3" s="11" t="s">
        <v>25</v>
      </c>
      <c r="G3" s="12" t="n">
        <v>2025</v>
      </c>
    </row>
    <row r="4" customFormat="false" ht="3.75" hidden="false" customHeight="true" outlineLevel="0" collapsed="false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</row>
    <row r="5" customFormat="false" ht="21.75" hidden="false" customHeight="true" outlineLevel="0" collapsed="false">
      <c r="B5" s="14" t="s">
        <v>26</v>
      </c>
      <c r="C5" s="14"/>
      <c r="D5" s="14"/>
      <c r="E5" s="14" t="s">
        <v>27</v>
      </c>
      <c r="F5" s="14"/>
      <c r="G5" s="14"/>
      <c r="H5" s="14" t="s">
        <v>28</v>
      </c>
      <c r="I5" s="14"/>
      <c r="J5" s="14"/>
      <c r="K5" s="15" t="s">
        <v>29</v>
      </c>
      <c r="L5" s="15"/>
    </row>
    <row r="6" customFormat="false" ht="27.75" hidden="false" customHeight="true" outlineLevel="0" collapsed="false">
      <c r="B6" s="16" t="n">
        <f aca="false">COUNTA(B9:B20)</f>
        <v>12</v>
      </c>
      <c r="C6" s="16"/>
      <c r="D6" s="16"/>
      <c r="E6" s="16" t="n">
        <f aca="false">SUM(H9:H20)</f>
        <v>332.4</v>
      </c>
      <c r="F6" s="16"/>
      <c r="G6" s="16"/>
      <c r="H6" s="16" t="n">
        <f aca="false">SUM(I9:I20)</f>
        <v>25</v>
      </c>
      <c r="I6" s="16"/>
      <c r="J6" s="16"/>
      <c r="K6" s="17" t="n">
        <f aca="false">SUM(J9:J20)</f>
        <v>307.4</v>
      </c>
      <c r="L6" s="17"/>
    </row>
    <row r="7" customFormat="false" ht="7.5" hidden="false" customHeight="true" outlineLevel="0" collapsed="false"/>
    <row r="8" customFormat="false" ht="27.75" hidden="false" customHeight="true" outlineLevel="0" collapsed="false">
      <c r="B8" s="18" t="s">
        <v>30</v>
      </c>
      <c r="C8" s="18" t="s">
        <v>31</v>
      </c>
      <c r="D8" s="18" t="s">
        <v>32</v>
      </c>
      <c r="E8" s="18" t="s">
        <v>33</v>
      </c>
      <c r="F8" s="18" t="s">
        <v>34</v>
      </c>
      <c r="G8" s="18" t="s">
        <v>35</v>
      </c>
      <c r="H8" s="18" t="s">
        <v>36</v>
      </c>
      <c r="I8" s="18" t="s">
        <v>37</v>
      </c>
      <c r="J8" s="18" t="s">
        <v>38</v>
      </c>
      <c r="K8" s="18" t="s">
        <v>39</v>
      </c>
      <c r="L8" s="18" t="s">
        <v>40</v>
      </c>
    </row>
    <row r="9" customFormat="false" ht="19.5" hidden="false" customHeight="true" outlineLevel="0" collapsed="false">
      <c r="B9" s="19" t="s">
        <v>41</v>
      </c>
      <c r="C9" s="19" t="s">
        <v>42</v>
      </c>
      <c r="D9" s="19" t="s">
        <v>43</v>
      </c>
      <c r="E9" s="20" t="n">
        <v>37.5</v>
      </c>
      <c r="F9" s="21" t="n">
        <f aca="false">IF(E9="","",IF(E9&gt;=25,28,ROUND(E9/25*28,1)))</f>
        <v>28</v>
      </c>
      <c r="G9" s="20" t="n">
        <v>2</v>
      </c>
      <c r="H9" s="21" t="n">
        <f aca="false">IF(F9="","",F9+IF(G9="",0,G9))</f>
        <v>30</v>
      </c>
      <c r="I9" s="22" t="n">
        <f aca="false">COUNTIFS('Leave Log'!B$2:B$100,B9)</f>
        <v>3</v>
      </c>
      <c r="J9" s="21" t="n">
        <f aca="false">IF(H9="","",H9-I9)</f>
        <v>27</v>
      </c>
      <c r="K9" s="20" t="n">
        <v>1</v>
      </c>
      <c r="L9" s="21" t="n">
        <f aca="false">IF(J9="","",J9+IF(K9="",0,K9))</f>
        <v>28</v>
      </c>
    </row>
    <row r="10" customFormat="false" ht="19.5" hidden="false" customHeight="true" outlineLevel="0" collapsed="false">
      <c r="B10" s="19" t="s">
        <v>44</v>
      </c>
      <c r="C10" s="19" t="s">
        <v>45</v>
      </c>
      <c r="D10" s="19" t="s">
        <v>43</v>
      </c>
      <c r="E10" s="20" t="n">
        <v>37.5</v>
      </c>
      <c r="F10" s="21" t="n">
        <f aca="false">IF(E10="","",IF(E10&gt;=25,28,ROUND(E10/25*28,1)))</f>
        <v>28</v>
      </c>
      <c r="G10" s="20"/>
      <c r="H10" s="21" t="n">
        <f aca="false">IF(F10="","",F10+IF(G10="",0,G10))</f>
        <v>28</v>
      </c>
      <c r="I10" s="22" t="n">
        <f aca="false">COUNTIFS('Leave Log'!B$2:B$100,B10)</f>
        <v>3</v>
      </c>
      <c r="J10" s="21" t="n">
        <f aca="false">IF(H10="","",H10-I10)</f>
        <v>25</v>
      </c>
      <c r="K10" s="20"/>
      <c r="L10" s="21" t="n">
        <f aca="false">IF(J10="","",J10+IF(K10="",0,K10))</f>
        <v>25</v>
      </c>
    </row>
    <row r="11" customFormat="false" ht="19.5" hidden="false" customHeight="true" outlineLevel="0" collapsed="false">
      <c r="B11" s="19" t="s">
        <v>46</v>
      </c>
      <c r="C11" s="19" t="s">
        <v>47</v>
      </c>
      <c r="D11" s="19" t="s">
        <v>48</v>
      </c>
      <c r="E11" s="20" t="n">
        <v>25</v>
      </c>
      <c r="F11" s="21" t="n">
        <f aca="false">IF(E11="","",IF(E11&gt;=25,28,ROUND(E11/25*28,1)))</f>
        <v>28</v>
      </c>
      <c r="G11" s="20" t="n">
        <v>1</v>
      </c>
      <c r="H11" s="21" t="n">
        <f aca="false">IF(F11="","",F11+IF(G11="",0,G11))</f>
        <v>29</v>
      </c>
      <c r="I11" s="22" t="n">
        <f aca="false">COUNTIFS('Leave Log'!B$2:B$100,B11)</f>
        <v>2</v>
      </c>
      <c r="J11" s="21" t="n">
        <f aca="false">IF(H11="","",H11-I11)</f>
        <v>27</v>
      </c>
      <c r="K11" s="20"/>
      <c r="L11" s="21" t="n">
        <f aca="false">IF(J11="","",J11+IF(K11="",0,K11))</f>
        <v>27</v>
      </c>
    </row>
    <row r="12" customFormat="false" ht="19.5" hidden="false" customHeight="true" outlineLevel="0" collapsed="false">
      <c r="B12" s="19" t="s">
        <v>49</v>
      </c>
      <c r="C12" s="19" t="s">
        <v>50</v>
      </c>
      <c r="D12" s="19" t="s">
        <v>43</v>
      </c>
      <c r="E12" s="20" t="n">
        <v>37.5</v>
      </c>
      <c r="F12" s="21" t="n">
        <f aca="false">IF(E12="","",IF(E12&gt;=25,28,ROUND(E12/25*28,1)))</f>
        <v>28</v>
      </c>
      <c r="G12" s="20" t="n">
        <v>3</v>
      </c>
      <c r="H12" s="21" t="n">
        <f aca="false">IF(F12="","",F12+IF(G12="",0,G12))</f>
        <v>31</v>
      </c>
      <c r="I12" s="22" t="n">
        <f aca="false">COUNTIFS('Leave Log'!B$2:B$100,B12)</f>
        <v>2</v>
      </c>
      <c r="J12" s="21" t="n">
        <f aca="false">IF(H12="","",H12-I12)</f>
        <v>29</v>
      </c>
      <c r="K12" s="20" t="n">
        <v>2</v>
      </c>
      <c r="L12" s="21" t="n">
        <f aca="false">IF(J12="","",J12+IF(K12="",0,K12))</f>
        <v>31</v>
      </c>
    </row>
    <row r="13" customFormat="false" ht="19.5" hidden="false" customHeight="true" outlineLevel="0" collapsed="false">
      <c r="B13" s="19" t="s">
        <v>51</v>
      </c>
      <c r="C13" s="19" t="s">
        <v>52</v>
      </c>
      <c r="D13" s="19" t="s">
        <v>48</v>
      </c>
      <c r="E13" s="20" t="n">
        <v>20</v>
      </c>
      <c r="F13" s="21" t="n">
        <f aca="false">IF(E13="","",IF(E13&gt;=25,28,ROUND(E13/25*28,1)))</f>
        <v>22.4</v>
      </c>
      <c r="G13" s="20"/>
      <c r="H13" s="21" t="n">
        <f aca="false">IF(F13="","",F13+IF(G13="",0,G13))</f>
        <v>22.4</v>
      </c>
      <c r="I13" s="22" t="n">
        <f aca="false">COUNTIFS('Leave Log'!B$2:B$100,B13)</f>
        <v>2</v>
      </c>
      <c r="J13" s="21" t="n">
        <f aca="false">IF(H13="","",H13-I13)</f>
        <v>20.4</v>
      </c>
      <c r="K13" s="20" t="n">
        <v>1</v>
      </c>
      <c r="L13" s="21" t="n">
        <f aca="false">IF(J13="","",J13+IF(K13="",0,K13))</f>
        <v>21.4</v>
      </c>
    </row>
    <row r="14" customFormat="false" ht="19.5" hidden="false" customHeight="true" outlineLevel="0" collapsed="false">
      <c r="B14" s="19" t="s">
        <v>53</v>
      </c>
      <c r="C14" s="19" t="s">
        <v>45</v>
      </c>
      <c r="D14" s="19" t="s">
        <v>43</v>
      </c>
      <c r="E14" s="20" t="n">
        <v>37.5</v>
      </c>
      <c r="F14" s="21" t="n">
        <f aca="false">IF(E14="","",IF(E14&gt;=25,28,ROUND(E14/25*28,1)))</f>
        <v>28</v>
      </c>
      <c r="G14" s="20" t="n">
        <v>2</v>
      </c>
      <c r="H14" s="21" t="n">
        <f aca="false">IF(F14="","",F14+IF(G14="",0,G14))</f>
        <v>30</v>
      </c>
      <c r="I14" s="22" t="n">
        <f aca="false">COUNTIFS('Leave Log'!B$2:B$100,B14)</f>
        <v>2</v>
      </c>
      <c r="J14" s="21" t="n">
        <f aca="false">IF(H14="","",H14-I14)</f>
        <v>28</v>
      </c>
      <c r="K14" s="20"/>
      <c r="L14" s="21" t="n">
        <f aca="false">IF(J14="","",J14+IF(K14="",0,K14))</f>
        <v>28</v>
      </c>
    </row>
    <row r="15" customFormat="false" ht="19.5" hidden="false" customHeight="true" outlineLevel="0" collapsed="false">
      <c r="B15" s="19" t="s">
        <v>54</v>
      </c>
      <c r="C15" s="19" t="s">
        <v>47</v>
      </c>
      <c r="D15" s="19" t="s">
        <v>55</v>
      </c>
      <c r="E15" s="20" t="n">
        <v>37.5</v>
      </c>
      <c r="F15" s="21" t="n">
        <f aca="false">IF(E15="","",IF(E15&gt;=25,28,ROUND(E15/25*28,1)))</f>
        <v>28</v>
      </c>
      <c r="G15" s="20"/>
      <c r="H15" s="21" t="n">
        <f aca="false">IF(F15="","",F15+IF(G15="",0,G15))</f>
        <v>28</v>
      </c>
      <c r="I15" s="22" t="n">
        <f aca="false">COUNTIFS('Leave Log'!B$2:B$100,B15)</f>
        <v>2</v>
      </c>
      <c r="J15" s="21" t="n">
        <f aca="false">IF(H15="","",H15-I15)</f>
        <v>26</v>
      </c>
      <c r="K15" s="20"/>
      <c r="L15" s="21" t="n">
        <f aca="false">IF(J15="","",J15+IF(K15="",0,K15))</f>
        <v>26</v>
      </c>
    </row>
    <row r="16" customFormat="false" ht="19.5" hidden="false" customHeight="true" outlineLevel="0" collapsed="false">
      <c r="B16" s="19" t="s">
        <v>56</v>
      </c>
      <c r="C16" s="19" t="s">
        <v>50</v>
      </c>
      <c r="D16" s="19" t="s">
        <v>43</v>
      </c>
      <c r="E16" s="20" t="n">
        <v>37.5</v>
      </c>
      <c r="F16" s="21" t="n">
        <f aca="false">IF(E16="","",IF(E16&gt;=25,28,ROUND(E16/25*28,1)))</f>
        <v>28</v>
      </c>
      <c r="G16" s="20" t="n">
        <v>1</v>
      </c>
      <c r="H16" s="21" t="n">
        <f aca="false">IF(F16="","",F16+IF(G16="",0,G16))</f>
        <v>29</v>
      </c>
      <c r="I16" s="22" t="n">
        <f aca="false">COUNTIFS('Leave Log'!B$2:B$100,B16)</f>
        <v>2</v>
      </c>
      <c r="J16" s="21" t="n">
        <f aca="false">IF(H16="","",H16-I16)</f>
        <v>27</v>
      </c>
      <c r="K16" s="20"/>
      <c r="L16" s="21" t="n">
        <f aca="false">IF(J16="","",J16+IF(K16="",0,K16))</f>
        <v>27</v>
      </c>
    </row>
    <row r="17" customFormat="false" ht="19.5" hidden="false" customHeight="true" outlineLevel="0" collapsed="false">
      <c r="B17" s="19" t="s">
        <v>57</v>
      </c>
      <c r="C17" s="19" t="s">
        <v>42</v>
      </c>
      <c r="D17" s="19" t="s">
        <v>48</v>
      </c>
      <c r="E17" s="20" t="n">
        <v>22.5</v>
      </c>
      <c r="F17" s="21" t="n">
        <f aca="false">IF(E17="","",IF(E17&gt;=25,28,ROUND(E17/25*28,1)))</f>
        <v>25.2</v>
      </c>
      <c r="G17" s="20"/>
      <c r="H17" s="21" t="n">
        <f aca="false">IF(F17="","",F17+IF(G17="",0,G17))</f>
        <v>25.2</v>
      </c>
      <c r="I17" s="22" t="n">
        <f aca="false">COUNTIFS('Leave Log'!B$2:B$100,B17)</f>
        <v>1</v>
      </c>
      <c r="J17" s="21" t="n">
        <f aca="false">IF(H17="","",H17-I17)</f>
        <v>24.2</v>
      </c>
      <c r="K17" s="20" t="n">
        <v>2</v>
      </c>
      <c r="L17" s="21" t="n">
        <f aca="false">IF(J17="","",J17+IF(K17="",0,K17))</f>
        <v>26.2</v>
      </c>
    </row>
    <row r="18" customFormat="false" ht="19.5" hidden="false" customHeight="true" outlineLevel="0" collapsed="false">
      <c r="B18" s="19" t="s">
        <v>58</v>
      </c>
      <c r="C18" s="19" t="s">
        <v>52</v>
      </c>
      <c r="D18" s="19" t="s">
        <v>43</v>
      </c>
      <c r="E18" s="20" t="n">
        <v>37.5</v>
      </c>
      <c r="F18" s="21" t="n">
        <f aca="false">IF(E18="","",IF(E18&gt;=25,28,ROUND(E18/25*28,1)))</f>
        <v>28</v>
      </c>
      <c r="G18" s="20" t="n">
        <v>2</v>
      </c>
      <c r="H18" s="21" t="n">
        <f aca="false">IF(F18="","",F18+IF(G18="",0,G18))</f>
        <v>30</v>
      </c>
      <c r="I18" s="22" t="n">
        <f aca="false">COUNTIFS('Leave Log'!B$2:B$100,B18)</f>
        <v>2</v>
      </c>
      <c r="J18" s="21" t="n">
        <f aca="false">IF(H18="","",H18-I18)</f>
        <v>28</v>
      </c>
      <c r="K18" s="20"/>
      <c r="L18" s="21" t="n">
        <f aca="false">IF(J18="","",J18+IF(K18="",0,K18))</f>
        <v>28</v>
      </c>
    </row>
    <row r="19" customFormat="false" ht="19.5" hidden="false" customHeight="true" outlineLevel="0" collapsed="false">
      <c r="B19" s="19" t="s">
        <v>59</v>
      </c>
      <c r="C19" s="19" t="s">
        <v>45</v>
      </c>
      <c r="D19" s="19" t="s">
        <v>60</v>
      </c>
      <c r="E19" s="20" t="n">
        <v>15</v>
      </c>
      <c r="F19" s="21" t="n">
        <f aca="false">IF(E19="","",IF(E19&gt;=25,28,ROUND(E19/25*28,1)))</f>
        <v>16.8</v>
      </c>
      <c r="G19" s="20"/>
      <c r="H19" s="21" t="n">
        <f aca="false">IF(F19="","",F19+IF(G19="",0,G19))</f>
        <v>16.8</v>
      </c>
      <c r="I19" s="22" t="n">
        <f aca="false">COUNTIFS('Leave Log'!B$2:B$100,B19)</f>
        <v>2</v>
      </c>
      <c r="J19" s="21" t="n">
        <f aca="false">IF(H19="","",H19-I19)</f>
        <v>14.8</v>
      </c>
      <c r="K19" s="20"/>
      <c r="L19" s="21" t="n">
        <f aca="false">IF(J19="","",J19+IF(K19="",0,K19))</f>
        <v>14.8</v>
      </c>
    </row>
    <row r="20" customFormat="false" ht="19.5" hidden="false" customHeight="true" outlineLevel="0" collapsed="false">
      <c r="B20" s="19" t="s">
        <v>61</v>
      </c>
      <c r="C20" s="19" t="s">
        <v>50</v>
      </c>
      <c r="D20" s="19" t="s">
        <v>43</v>
      </c>
      <c r="E20" s="20" t="n">
        <v>37.5</v>
      </c>
      <c r="F20" s="21" t="n">
        <f aca="false">IF(E20="","",IF(E20&gt;=25,28,ROUND(E20/25*28,1)))</f>
        <v>28</v>
      </c>
      <c r="G20" s="20" t="n">
        <v>5</v>
      </c>
      <c r="H20" s="21" t="n">
        <f aca="false">IF(F20="","",F20+IF(G20="",0,G20))</f>
        <v>33</v>
      </c>
      <c r="I20" s="22" t="n">
        <f aca="false">COUNTIFS('Leave Log'!B$2:B$100,B20)</f>
        <v>2</v>
      </c>
      <c r="J20" s="21" t="n">
        <f aca="false">IF(H20="","",H20-I20)</f>
        <v>31</v>
      </c>
      <c r="K20" s="20" t="n">
        <v>3</v>
      </c>
      <c r="L20" s="21" t="n">
        <f aca="false">IF(J20="","",J20+IF(K20="",0,K20))</f>
        <v>34</v>
      </c>
    </row>
    <row r="21" customFormat="false" ht="7.5" hidden="false" customHeight="true" outlineLevel="0" collapsed="false"/>
    <row r="22" customFormat="false" ht="21.75" hidden="false" customHeight="true" outlineLevel="0" collapsed="false">
      <c r="B22" s="23" t="s">
        <v>62</v>
      </c>
      <c r="C22" s="24"/>
      <c r="D22" s="24"/>
      <c r="E22" s="25" t="n">
        <f aca="false">SUM(E9:E20)</f>
        <v>382.5</v>
      </c>
      <c r="F22" s="25" t="n">
        <f aca="false">SUM(F9:F20)</f>
        <v>316.4</v>
      </c>
      <c r="G22" s="25" t="n">
        <f aca="false">SUM(G9:G20)</f>
        <v>16</v>
      </c>
      <c r="H22" s="25" t="n">
        <f aca="false">SUM(H9:H20)</f>
        <v>332.4</v>
      </c>
      <c r="I22" s="25" t="n">
        <f aca="false">SUM(I9:I20)</f>
        <v>25</v>
      </c>
      <c r="J22" s="25" t="n">
        <f aca="false">SUM(J9:J20)</f>
        <v>307.4</v>
      </c>
      <c r="K22" s="25" t="n">
        <f aca="false">SUM(K9:K20)</f>
        <v>9</v>
      </c>
      <c r="L22" s="25" t="n">
        <f aca="false">SUM(L9:L20)</f>
        <v>316.4</v>
      </c>
    </row>
    <row r="23" customFormat="false" ht="15.75" hidden="false" customHeight="true" outlineLevel="0" collapsed="false">
      <c r="B23" s="26" t="str">
        <f aca="false">IF(SUM(J9:J20)+SUM(K9:K20)=SUM(L9:L20),"Self-check OK","Check: Remaining + Carried Over should equal Total Available")</f>
        <v>Self-check OK</v>
      </c>
      <c r="C23" s="26"/>
      <c r="D23" s="26"/>
      <c r="E23" s="26"/>
      <c r="F23" s="26"/>
      <c r="G23" s="26"/>
      <c r="H23" s="26"/>
      <c r="I23" s="26"/>
      <c r="J23" s="26"/>
      <c r="K23" s="26"/>
      <c r="L23" s="26"/>
    </row>
  </sheetData>
  <sheetProtection sheet="true"/>
  <mergeCells count="9">
    <mergeCell ref="B5:D5"/>
    <mergeCell ref="E5:G5"/>
    <mergeCell ref="H5:J5"/>
    <mergeCell ref="K5:L5"/>
    <mergeCell ref="B6:D6"/>
    <mergeCell ref="E6:G6"/>
    <mergeCell ref="H6:J6"/>
    <mergeCell ref="K6:L6"/>
    <mergeCell ref="B23:L23"/>
  </mergeCells>
  <dataValidations count="2">
    <dataValidation allowBlank="false" errorStyle="stop" operator="between" showDropDown="false" showErrorMessage="false" showInputMessage="false" sqref="G3" type="list">
      <formula1>"2024,2025,2026"</formula1>
      <formula2>0</formula2>
    </dataValidation>
    <dataValidation allowBlank="true" errorStyle="stop" operator="between" showDropDown="false" showErrorMessage="false" showInputMessage="false" sqref="D9:D20" type="list">
      <formula1>"Full-time,Part-time,Fixed-term,Zero hours"</formula1>
      <formula2>0</formula2>
    </dataValidation>
  </dataValidations>
  <printOptions headings="false" gridLines="false" gridLinesSet="true" horizontalCentered="false" verticalCentered="false"/>
  <pageMargins left="0.25" right="0.25" top="0.45" bottom="0.7" header="0.511811023622047" footer="0.3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&amp;C&amp;9OpenSheets.co.uk  .  free templates for UK small businesses  .  MTD-ready tools at aligned.tax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3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5" topLeftCell="B6" activePane="bottomRight" state="frozen"/>
      <selection pane="topLeft" activeCell="A1" activeCellId="0" sqref="A1"/>
      <selection pane="topRight" activeCell="B1" activeCellId="0" sqref="B1"/>
      <selection pane="bottomLeft" activeCell="A6" activeCellId="0" sqref="A6"/>
      <selection pane="bottomRight" activeCell="A1" activeCellId="0" sqref="A1"/>
    </sheetView>
  </sheetViews>
  <sheetFormatPr defaultColWidth="8.59765625" defaultRowHeight="15" zeroHeight="false" outlineLevelRow="0" outlineLevelCol="0"/>
  <cols>
    <col collapsed="false" customWidth="true" hidden="false" outlineLevel="0" max="1" min="1" style="0" width="2"/>
    <col collapsed="false" customWidth="true" hidden="false" outlineLevel="0" max="2" min="2" style="0" width="22"/>
    <col collapsed="false" customWidth="true" hidden="false" outlineLevel="0" max="3" min="3" style="0" width="15"/>
    <col collapsed="false" customWidth="true" hidden="false" outlineLevel="0" max="5" min="4" style="0" width="13"/>
    <col collapsed="false" customWidth="true" hidden="false" outlineLevel="0" max="6" min="6" style="0" width="9"/>
    <col collapsed="false" customWidth="true" hidden="false" outlineLevel="0" max="7" min="7" style="0" width="15"/>
    <col collapsed="false" customWidth="true" hidden="false" outlineLevel="0" max="8" min="8" style="0" width="22"/>
    <col collapsed="false" customWidth="true" hidden="false" outlineLevel="0" max="9" min="9" style="0" width="2"/>
  </cols>
  <sheetData>
    <row r="1" customFormat="false" ht="7.5" hidden="false" customHeight="true" outlineLevel="0" collapsed="false"/>
    <row r="2" customFormat="false" ht="36" hidden="false" customHeight="true" outlineLevel="0" collapsed="false">
      <c r="B2" s="27" t="s">
        <v>63</v>
      </c>
    </row>
    <row r="3" customFormat="false" ht="3.75" hidden="false" customHeight="true" outlineLevel="0" collapsed="false">
      <c r="B3" s="13"/>
      <c r="C3" s="13"/>
      <c r="D3" s="13"/>
      <c r="E3" s="13"/>
      <c r="F3" s="13"/>
      <c r="G3" s="13"/>
      <c r="H3" s="13"/>
    </row>
    <row r="4" customFormat="false" ht="7.5" hidden="false" customHeight="true" outlineLevel="0" collapsed="false"/>
    <row r="5" customFormat="false" ht="27.75" hidden="false" customHeight="true" outlineLevel="0" collapsed="false">
      <c r="B5" s="18" t="s">
        <v>30</v>
      </c>
      <c r="C5" s="18" t="s">
        <v>64</v>
      </c>
      <c r="D5" s="18" t="s">
        <v>65</v>
      </c>
      <c r="E5" s="18" t="s">
        <v>66</v>
      </c>
      <c r="F5" s="18" t="s">
        <v>67</v>
      </c>
      <c r="G5" s="18" t="s">
        <v>68</v>
      </c>
      <c r="H5" s="18" t="s">
        <v>69</v>
      </c>
    </row>
    <row r="6" customFormat="false" ht="15.75" hidden="false" customHeight="true" outlineLevel="0" collapsed="false">
      <c r="B6" s="19" t="s">
        <v>41</v>
      </c>
      <c r="C6" s="19" t="s">
        <v>70</v>
      </c>
      <c r="D6" s="28" t="n">
        <v>45663</v>
      </c>
      <c r="E6" s="28" t="n">
        <v>45667</v>
      </c>
      <c r="F6" s="22" t="n">
        <f aca="false">IF(OR(D6="",E6=""),"",NETWORKDAYS(D6,E6))</f>
        <v>5</v>
      </c>
      <c r="G6" s="19" t="s">
        <v>71</v>
      </c>
      <c r="H6" s="19" t="s">
        <v>72</v>
      </c>
    </row>
    <row r="7" customFormat="false" ht="15.75" hidden="false" customHeight="true" outlineLevel="0" collapsed="false">
      <c r="B7" s="19" t="s">
        <v>44</v>
      </c>
      <c r="C7" s="19" t="s">
        <v>70</v>
      </c>
      <c r="D7" s="28" t="n">
        <v>45705</v>
      </c>
      <c r="E7" s="28" t="n">
        <v>45709</v>
      </c>
      <c r="F7" s="22" t="n">
        <f aca="false">IF(OR(D7="",E7=""),"",NETWORKDAYS(D7,E7))</f>
        <v>5</v>
      </c>
      <c r="G7" s="19" t="s">
        <v>73</v>
      </c>
      <c r="H7" s="19" t="s">
        <v>74</v>
      </c>
    </row>
    <row r="8" customFormat="false" ht="15.75" hidden="false" customHeight="true" outlineLevel="0" collapsed="false">
      <c r="B8" s="19" t="s">
        <v>46</v>
      </c>
      <c r="C8" s="19" t="s">
        <v>75</v>
      </c>
      <c r="D8" s="28" t="n">
        <v>45677</v>
      </c>
      <c r="E8" s="28" t="n">
        <v>45678</v>
      </c>
      <c r="F8" s="22" t="n">
        <f aca="false">IF(OR(D8="",E8=""),"",NETWORKDAYS(D8,E8))</f>
        <v>2</v>
      </c>
      <c r="G8" s="19" t="s">
        <v>71</v>
      </c>
      <c r="H8" s="19"/>
    </row>
    <row r="9" customFormat="false" ht="15.75" hidden="false" customHeight="true" outlineLevel="0" collapsed="false">
      <c r="B9" s="19" t="s">
        <v>49</v>
      </c>
      <c r="C9" s="19" t="s">
        <v>70</v>
      </c>
      <c r="D9" s="28" t="n">
        <v>45747</v>
      </c>
      <c r="E9" s="28" t="n">
        <v>45751</v>
      </c>
      <c r="F9" s="22" t="n">
        <f aca="false">IF(OR(D9="",E9=""),"",NETWORKDAYS(D9,E9))</f>
        <v>5</v>
      </c>
      <c r="G9" s="19" t="s">
        <v>76</v>
      </c>
      <c r="H9" s="19" t="s">
        <v>77</v>
      </c>
    </row>
    <row r="10" customFormat="false" ht="15.75" hidden="false" customHeight="true" outlineLevel="0" collapsed="false">
      <c r="B10" s="19" t="s">
        <v>51</v>
      </c>
      <c r="C10" s="19" t="s">
        <v>70</v>
      </c>
      <c r="D10" s="28" t="n">
        <v>45712</v>
      </c>
      <c r="E10" s="28" t="n">
        <v>45716</v>
      </c>
      <c r="F10" s="22" t="n">
        <f aca="false">IF(OR(D10="",E10=""),"",NETWORKDAYS(D10,E10))</f>
        <v>5</v>
      </c>
      <c r="G10" s="19" t="s">
        <v>71</v>
      </c>
      <c r="H10" s="19"/>
    </row>
    <row r="11" customFormat="false" ht="15.75" hidden="false" customHeight="true" outlineLevel="0" collapsed="false">
      <c r="B11" s="19" t="s">
        <v>53</v>
      </c>
      <c r="C11" s="19" t="s">
        <v>70</v>
      </c>
      <c r="D11" s="28" t="n">
        <v>45769</v>
      </c>
      <c r="E11" s="28" t="n">
        <v>45772</v>
      </c>
      <c r="F11" s="22" t="n">
        <f aca="false">IF(OR(D11="",E11=""),"",NETWORKDAYS(D11,E11))</f>
        <v>4</v>
      </c>
      <c r="G11" s="19" t="s">
        <v>73</v>
      </c>
      <c r="H11" s="19"/>
    </row>
    <row r="12" customFormat="false" ht="15.75" hidden="false" customHeight="true" outlineLevel="0" collapsed="false">
      <c r="B12" s="19" t="s">
        <v>54</v>
      </c>
      <c r="C12" s="19" t="s">
        <v>78</v>
      </c>
      <c r="D12" s="28" t="n">
        <v>45782</v>
      </c>
      <c r="E12" s="28" t="n">
        <v>45782</v>
      </c>
      <c r="F12" s="22" t="n">
        <f aca="false">IF(OR(D12="",E12=""),"",NETWORKDAYS(D12,E12))</f>
        <v>1</v>
      </c>
      <c r="G12" s="19" t="s">
        <v>79</v>
      </c>
      <c r="H12" s="19" t="s">
        <v>80</v>
      </c>
    </row>
    <row r="13" customFormat="false" ht="15.75" hidden="false" customHeight="true" outlineLevel="0" collapsed="false">
      <c r="B13" s="19" t="s">
        <v>56</v>
      </c>
      <c r="C13" s="19" t="s">
        <v>70</v>
      </c>
      <c r="D13" s="28" t="n">
        <v>45803</v>
      </c>
      <c r="E13" s="28" t="n">
        <v>45807</v>
      </c>
      <c r="F13" s="22" t="n">
        <f aca="false">IF(OR(D13="",E13=""),"",NETWORKDAYS(D13,E13))</f>
        <v>5</v>
      </c>
      <c r="G13" s="19" t="s">
        <v>76</v>
      </c>
      <c r="H13" s="19" t="s">
        <v>81</v>
      </c>
    </row>
    <row r="14" customFormat="false" ht="15.75" hidden="false" customHeight="true" outlineLevel="0" collapsed="false">
      <c r="B14" s="19" t="s">
        <v>57</v>
      </c>
      <c r="C14" s="19" t="s">
        <v>70</v>
      </c>
      <c r="D14" s="28" t="n">
        <v>45761</v>
      </c>
      <c r="E14" s="28" t="n">
        <v>45764</v>
      </c>
      <c r="F14" s="22" t="n">
        <f aca="false">IF(OR(D14="",E14=""),"",NETWORKDAYS(D14,E14))</f>
        <v>4</v>
      </c>
      <c r="G14" s="19" t="s">
        <v>71</v>
      </c>
      <c r="H14" s="19" t="s">
        <v>82</v>
      </c>
    </row>
    <row r="15" customFormat="false" ht="15.75" hidden="false" customHeight="true" outlineLevel="0" collapsed="false">
      <c r="B15" s="19" t="s">
        <v>58</v>
      </c>
      <c r="C15" s="19" t="s">
        <v>70</v>
      </c>
      <c r="D15" s="28" t="n">
        <v>45810</v>
      </c>
      <c r="E15" s="28" t="n">
        <v>45814</v>
      </c>
      <c r="F15" s="22" t="n">
        <f aca="false">IF(OR(D15="",E15=""),"",NETWORKDAYS(D15,E15))</f>
        <v>5</v>
      </c>
      <c r="G15" s="19" t="s">
        <v>83</v>
      </c>
      <c r="H15" s="19"/>
    </row>
    <row r="16" customFormat="false" ht="15.75" hidden="false" customHeight="true" outlineLevel="0" collapsed="false">
      <c r="B16" s="19" t="s">
        <v>59</v>
      </c>
      <c r="C16" s="19" t="s">
        <v>75</v>
      </c>
      <c r="D16" s="28" t="n">
        <v>45726</v>
      </c>
      <c r="E16" s="28" t="n">
        <v>45727</v>
      </c>
      <c r="F16" s="22" t="n">
        <f aca="false">IF(OR(D16="",E16=""),"",NETWORKDAYS(D16,E16))</f>
        <v>2</v>
      </c>
      <c r="G16" s="19" t="s">
        <v>73</v>
      </c>
      <c r="H16" s="19"/>
    </row>
    <row r="17" customFormat="false" ht="15.75" hidden="false" customHeight="true" outlineLevel="0" collapsed="false">
      <c r="B17" s="19" t="s">
        <v>61</v>
      </c>
      <c r="C17" s="19" t="s">
        <v>70</v>
      </c>
      <c r="D17" s="28" t="n">
        <v>45845</v>
      </c>
      <c r="E17" s="28" t="n">
        <v>45849</v>
      </c>
      <c r="F17" s="22" t="n">
        <f aca="false">IF(OR(D17="",E17=""),"",NETWORKDAYS(D17,E17))</f>
        <v>5</v>
      </c>
      <c r="G17" s="19" t="s">
        <v>76</v>
      </c>
      <c r="H17" s="19" t="s">
        <v>84</v>
      </c>
    </row>
    <row r="18" customFormat="false" ht="15.75" hidden="false" customHeight="true" outlineLevel="0" collapsed="false">
      <c r="B18" s="19" t="s">
        <v>41</v>
      </c>
      <c r="C18" s="19" t="s">
        <v>70</v>
      </c>
      <c r="D18" s="28" t="n">
        <v>45866</v>
      </c>
      <c r="E18" s="28" t="n">
        <v>45870</v>
      </c>
      <c r="F18" s="22" t="n">
        <f aca="false">IF(OR(D18="",E18=""),"",NETWORKDAYS(D18,E18))</f>
        <v>5</v>
      </c>
      <c r="G18" s="19" t="s">
        <v>71</v>
      </c>
      <c r="H18" s="19" t="s">
        <v>85</v>
      </c>
    </row>
    <row r="19" customFormat="false" ht="15.75" hidden="false" customHeight="true" outlineLevel="0" collapsed="false">
      <c r="B19" s="19" t="s">
        <v>44</v>
      </c>
      <c r="C19" s="19" t="s">
        <v>70</v>
      </c>
      <c r="D19" s="28" t="n">
        <v>45887</v>
      </c>
      <c r="E19" s="28" t="n">
        <v>45891</v>
      </c>
      <c r="F19" s="22" t="n">
        <f aca="false">IF(OR(D19="",E19=""),"",NETWORKDAYS(D19,E19))</f>
        <v>5</v>
      </c>
      <c r="G19" s="19" t="s">
        <v>73</v>
      </c>
      <c r="H19" s="19" t="s">
        <v>86</v>
      </c>
    </row>
    <row r="20" customFormat="false" ht="15.75" hidden="false" customHeight="true" outlineLevel="0" collapsed="false">
      <c r="B20" s="19" t="s">
        <v>49</v>
      </c>
      <c r="C20" s="19" t="s">
        <v>70</v>
      </c>
      <c r="D20" s="28" t="n">
        <v>45894</v>
      </c>
      <c r="E20" s="28" t="n">
        <v>45898</v>
      </c>
      <c r="F20" s="22" t="n">
        <f aca="false">IF(OR(D20="",E20=""),"",NETWORKDAYS(D20,E20))</f>
        <v>5</v>
      </c>
      <c r="G20" s="19" t="s">
        <v>76</v>
      </c>
      <c r="H20" s="19" t="s">
        <v>87</v>
      </c>
    </row>
    <row r="21" customFormat="false" ht="15.75" hidden="false" customHeight="true" outlineLevel="0" collapsed="false">
      <c r="B21" s="19" t="s">
        <v>53</v>
      </c>
      <c r="C21" s="19" t="s">
        <v>70</v>
      </c>
      <c r="D21" s="28" t="n">
        <v>45901</v>
      </c>
      <c r="E21" s="28" t="n">
        <v>45905</v>
      </c>
      <c r="F21" s="22" t="n">
        <f aca="false">IF(OR(D21="",E21=""),"",NETWORKDAYS(D21,E21))</f>
        <v>5</v>
      </c>
      <c r="G21" s="19" t="s">
        <v>73</v>
      </c>
      <c r="H21" s="19"/>
    </row>
    <row r="22" customFormat="false" ht="15.75" hidden="false" customHeight="true" outlineLevel="0" collapsed="false">
      <c r="B22" s="19" t="s">
        <v>54</v>
      </c>
      <c r="C22" s="19" t="s">
        <v>88</v>
      </c>
      <c r="D22" s="28" t="n">
        <v>45824</v>
      </c>
      <c r="E22" s="28" t="n">
        <v>45828</v>
      </c>
      <c r="F22" s="22" t="n">
        <f aca="false">IF(OR(D22="",E22=""),"",NETWORKDAYS(D22,E22))</f>
        <v>5</v>
      </c>
      <c r="G22" s="19" t="s">
        <v>79</v>
      </c>
      <c r="H22" s="19" t="s">
        <v>89</v>
      </c>
    </row>
    <row r="23" customFormat="false" ht="15.75" hidden="false" customHeight="true" outlineLevel="0" collapsed="false">
      <c r="B23" s="19" t="s">
        <v>56</v>
      </c>
      <c r="C23" s="19" t="s">
        <v>70</v>
      </c>
      <c r="D23" s="28" t="n">
        <v>45908</v>
      </c>
      <c r="E23" s="28" t="n">
        <v>45912</v>
      </c>
      <c r="F23" s="22" t="n">
        <f aca="false">IF(OR(D23="",E23=""),"",NETWORKDAYS(D23,E23))</f>
        <v>5</v>
      </c>
      <c r="G23" s="19" t="s">
        <v>76</v>
      </c>
      <c r="H23" s="19"/>
    </row>
    <row r="24" customFormat="false" ht="15.75" hidden="false" customHeight="true" outlineLevel="0" collapsed="false">
      <c r="B24" s="19" t="s">
        <v>58</v>
      </c>
      <c r="C24" s="19" t="s">
        <v>70</v>
      </c>
      <c r="D24" s="28" t="n">
        <v>45957</v>
      </c>
      <c r="E24" s="28" t="n">
        <v>45961</v>
      </c>
      <c r="F24" s="22" t="n">
        <f aca="false">IF(OR(D24="",E24=""),"",NETWORKDAYS(D24,E24))</f>
        <v>5</v>
      </c>
      <c r="G24" s="19" t="s">
        <v>83</v>
      </c>
      <c r="H24" s="19" t="s">
        <v>90</v>
      </c>
    </row>
    <row r="25" customFormat="false" ht="15.75" hidden="false" customHeight="true" outlineLevel="0" collapsed="false">
      <c r="B25" s="19" t="s">
        <v>61</v>
      </c>
      <c r="C25" s="19" t="s">
        <v>70</v>
      </c>
      <c r="D25" s="28" t="n">
        <v>45950</v>
      </c>
      <c r="E25" s="28" t="n">
        <v>45954</v>
      </c>
      <c r="F25" s="22" t="n">
        <f aca="false">IF(OR(D25="",E25=""),"",NETWORKDAYS(D25,E25))</f>
        <v>5</v>
      </c>
      <c r="G25" s="19" t="s">
        <v>76</v>
      </c>
      <c r="H25" s="19"/>
    </row>
    <row r="26" customFormat="false" ht="15.75" hidden="false" customHeight="true" outlineLevel="0" collapsed="false">
      <c r="B26" s="19" t="s">
        <v>41</v>
      </c>
      <c r="C26" s="19" t="s">
        <v>70</v>
      </c>
      <c r="D26" s="28" t="n">
        <v>46013</v>
      </c>
      <c r="E26" s="28" t="n">
        <v>46015</v>
      </c>
      <c r="F26" s="22" t="n">
        <f aca="false">IF(OR(D26="",E26=""),"",NETWORKDAYS(D26,E26))</f>
        <v>3</v>
      </c>
      <c r="G26" s="19" t="s">
        <v>71</v>
      </c>
      <c r="H26" s="19" t="s">
        <v>91</v>
      </c>
    </row>
    <row r="27" customFormat="false" ht="15.75" hidden="false" customHeight="true" outlineLevel="0" collapsed="false">
      <c r="B27" s="19" t="s">
        <v>44</v>
      </c>
      <c r="C27" s="19" t="s">
        <v>78</v>
      </c>
      <c r="D27" s="28" t="n">
        <v>46016</v>
      </c>
      <c r="E27" s="28" t="n">
        <v>46017</v>
      </c>
      <c r="F27" s="22" t="n">
        <f aca="false">IF(OR(D27="",E27=""),"",NETWORKDAYS(D27,E27))</f>
        <v>2</v>
      </c>
      <c r="G27" s="19" t="s">
        <v>73</v>
      </c>
      <c r="H27" s="19" t="s">
        <v>92</v>
      </c>
    </row>
    <row r="28" customFormat="false" ht="15.75" hidden="false" customHeight="true" outlineLevel="0" collapsed="false">
      <c r="B28" s="19" t="s">
        <v>46</v>
      </c>
      <c r="C28" s="19" t="s">
        <v>70</v>
      </c>
      <c r="D28" s="28" t="n">
        <v>45964</v>
      </c>
      <c r="E28" s="28" t="n">
        <v>45968</v>
      </c>
      <c r="F28" s="22" t="n">
        <f aca="false">IF(OR(D28="",E28=""),"",NETWORKDAYS(D28,E28))</f>
        <v>5</v>
      </c>
      <c r="G28" s="19" t="s">
        <v>71</v>
      </c>
      <c r="H28" s="19"/>
    </row>
    <row r="29" customFormat="false" ht="15.75" hidden="false" customHeight="true" outlineLevel="0" collapsed="false">
      <c r="B29" s="19" t="s">
        <v>51</v>
      </c>
      <c r="C29" s="19" t="s">
        <v>70</v>
      </c>
      <c r="D29" s="28" t="n">
        <v>45943</v>
      </c>
      <c r="E29" s="28" t="n">
        <v>45947</v>
      </c>
      <c r="F29" s="22" t="n">
        <f aca="false">IF(OR(D29="",E29=""),"",NETWORKDAYS(D29,E29))</f>
        <v>5</v>
      </c>
      <c r="G29" s="19" t="s">
        <v>71</v>
      </c>
      <c r="H29" s="19"/>
    </row>
    <row r="30" customFormat="false" ht="15.75" hidden="false" customHeight="true" outlineLevel="0" collapsed="false">
      <c r="B30" s="19" t="s">
        <v>59</v>
      </c>
      <c r="C30" s="19" t="s">
        <v>93</v>
      </c>
      <c r="D30" s="28" t="n">
        <v>45789</v>
      </c>
      <c r="E30" s="28" t="n">
        <v>45789</v>
      </c>
      <c r="F30" s="22" t="n">
        <f aca="false">IF(OR(D30="",E30=""),"",NETWORKDAYS(D30,E30))</f>
        <v>1</v>
      </c>
      <c r="G30" s="19" t="s">
        <v>73</v>
      </c>
      <c r="H30" s="19" t="s">
        <v>94</v>
      </c>
    </row>
    <row r="31" customFormat="false" ht="6" hidden="false" customHeight="true" outlineLevel="0" collapsed="false"/>
    <row r="32" customFormat="false" ht="19.5" hidden="false" customHeight="true" outlineLevel="0" collapsed="false">
      <c r="B32" s="29" t="s">
        <v>62</v>
      </c>
      <c r="F32" s="30" t="n">
        <f aca="false">SUM(F6:F30)</f>
        <v>104</v>
      </c>
    </row>
  </sheetData>
  <sheetProtection sheet="true"/>
  <dataValidations count="1">
    <dataValidation allowBlank="true" errorStyle="stop" operator="between" showDropDown="false" showErrorMessage="false" showInputMessage="false" sqref="C6:C30" type="list">
      <formula1>"Annual leave,Bank holiday,Sick,Unpaid,Other"</formula1>
      <formula2>0</formula2>
    </dataValidation>
  </dataValidations>
  <printOptions headings="false" gridLines="false" gridLinesSet="true" horizontalCentered="false" verticalCentered="false"/>
  <pageMargins left="0.25" right="0.25" top="0.45" bottom="0.7" header="0.511811023622047" footer="0.3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&amp;C&amp;9OpenSheets.co.uk  .  free templates for UK small businesses  .  MTD-ready tools at aligned.tax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2026-06-19T19:23:33Z</dcterms:created>
  <dc:creator>openpyxl</dc:creator>
  <dc:description/>
  <dc:language>en-GB</dc:language>
  <cp:lastModifiedBy>Anthony K</cp:lastModifiedBy>
  <dcterms:modified xsi:type="dcterms:W3CDTF">2026-06-20T11:48:34Z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