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Sheet" sheetId="2" state="visible" r:id="rId4"/>
    <sheet name="Fixed Asset Register" sheetId="3" state="visible" r:id="rId5"/>
  </sheets>
  <definedNames>
    <definedName function="false" hidden="false" localSheetId="2" name="_xlnm.Print_Area" vbProcedure="false">'Fixed Asset Register'!$A$1:$O$29</definedName>
    <definedName function="false" hidden="false" localSheetId="2" name="_xlnm.Print_Titles" vbProcedure="false">'Fixed Asset Register'!$1:$8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<sst xmlns="http://schemas.openxmlformats.org/spreadsheetml/2006/main" count="58" uniqueCount="52">
  <si>
    <t xml:space="preserve">Fixed Asset Register</t>
  </si>
  <si>
    <t xml:space="preserve">Free UK small business template  |  OpenSheets.co.uk</t>
  </si>
  <si>
    <t xml:space="preserve">HOW TO USE THIS TEMPLATE</t>
  </si>
  <si>
    <t xml:space="preserve">1. Enter asset details in the blue input cells</t>
  </si>
  <si>
    <t xml:space="preserve">2. Select the depreciation method: Straight line or Reducing balance</t>
  </si>
  <si>
    <t xml:space="preserve">3. Enter purchase date and useful life in years</t>
  </si>
  <si>
    <t xml:space="preserve">4. Annual depreciation and NBV are calculated automatically</t>
  </si>
  <si>
    <t xml:space="preserve">5. Record disposals with Disposal Date and Proceeds</t>
  </si>
  <si>
    <t xml:space="preserve">Visit OpenSheets.co.uk for more free templates</t>
  </si>
  <si>
    <t xml:space="preserve">MTD-ready tools at aligned.tax</t>
  </si>
  <si>
    <t xml:space="preserve">As at:</t>
  </si>
  <si>
    <t xml:space="preserve">[Logo]</t>
  </si>
  <si>
    <t xml:space="preserve">TOTAL ASSETS</t>
  </si>
  <si>
    <t xml:space="preserve">TOTAL COST</t>
  </si>
  <si>
    <t xml:space="preserve">TOTAL ACCUM DEPN</t>
  </si>
  <si>
    <t xml:space="preserve">TOTAL NBV</t>
  </si>
  <si>
    <t xml:space="preserve">Asset No</t>
  </si>
  <si>
    <t xml:space="preserve">Asset Name</t>
  </si>
  <si>
    <t xml:space="preserve">Category</t>
  </si>
  <si>
    <t xml:space="preserve">Purchase Date</t>
  </si>
  <si>
    <t xml:space="preserve">Supplier</t>
  </si>
  <si>
    <t xml:space="preserve">Cost £</t>
  </si>
  <si>
    <t xml:space="preserve">Method</t>
  </si>
  <si>
    <t xml:space="preserve">Life (yrs)</t>
  </si>
  <si>
    <t xml:space="preserve">Annual Depn £</t>
  </si>
  <si>
    <t xml:space="preserve">Accum Depn £</t>
  </si>
  <si>
    <t xml:space="preserve">NBV £</t>
  </si>
  <si>
    <t xml:space="preserve">Disposal Date</t>
  </si>
  <si>
    <t xml:space="preserve">Proceeds £</t>
  </si>
  <si>
    <t xml:space="preserve">Profit/(Loss) £</t>
  </si>
  <si>
    <t xml:space="preserve">FA001</t>
  </si>
  <si>
    <t xml:space="preserve">Office laptop</t>
  </si>
  <si>
    <t xml:space="preserve">Computer equipment</t>
  </si>
  <si>
    <t xml:space="preserve">Tech Supplies Ltd</t>
  </si>
  <si>
    <t xml:space="preserve">Straight line</t>
  </si>
  <si>
    <t xml:space="preserve">FA002</t>
  </si>
  <si>
    <t xml:space="preserve">Office furniture</t>
  </si>
  <si>
    <t xml:space="preserve">Fixtures &amp; fittings</t>
  </si>
  <si>
    <t xml:space="preserve">Office World Ltd</t>
  </si>
  <si>
    <t xml:space="preserve">FA003</t>
  </si>
  <si>
    <t xml:space="preserve">Company van</t>
  </si>
  <si>
    <t xml:space="preserve">Motor vehicles</t>
  </si>
  <si>
    <t xml:space="preserve">Fleet Direct Ltd</t>
  </si>
  <si>
    <t xml:space="preserve">Reducing balance</t>
  </si>
  <si>
    <t xml:space="preserve">FA004</t>
  </si>
  <si>
    <t xml:space="preserve">Photocopier</t>
  </si>
  <si>
    <t xml:space="preserve">Office equipment</t>
  </si>
  <si>
    <t xml:space="preserve">FA005</t>
  </si>
  <si>
    <t xml:space="preserve">Shelving units</t>
  </si>
  <si>
    <t xml:space="preserve">Storage Solutions</t>
  </si>
  <si>
    <t xml:space="preserve">TOTALS</t>
  </si>
  <si>
    <t xml:space="preserve">Self-check: Total Cost - Accum Depn = NBV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</si>
</sst>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\£#,##0.00;[RED]&quot;(£&quot;#,##0.00\);\–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Calibri"/>
      <family val="0"/>
      <charset val="1"/>
    </font>
    <font>
      <sz val="12"/>
      <color rgb="FFFFFFFF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1"/>
      <color rgb="FF374151"/>
      <name val="Calibri"/>
      <family val="0"/>
      <charset val="1"/>
    </font>
    <font>
      <u val="single"/>
      <sz val="11"/>
      <color rgb="FF1E40AF"/>
      <name val="Calibri"/>
      <family val="0"/>
      <charset val="1"/>
    </font>
    <font>
      <b val="true"/>
      <sz val="24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sz val="11"/>
      <color rgb="FF166534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40AF"/>
        <bgColor rgb="FF003366"/>
      </patternFill>
    </fill>
    <fill>
      <patternFill patternType="solid">
        <fgColor rgb="FFDBEAFE"/>
        <bgColor rgb="FFCCFFFF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/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0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10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60"/>
  </cols>
  <sheetData>
    <row r="1" customFormat="false" ht="49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</row>
    <row r="6" customFormat="false" ht="18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</row>
    <row r="7" customFormat="false" ht="13.5" hidden="false" customHeight="true" outlineLevel="0" collapsed="false"/>
    <row r="8" customFormat="false" ht="25.5" hidden="false" customHeight="true" outlineLevel="0" collapsed="false">
      <c r="A8" s="4" t="s">
        <v>2</v>
      </c>
    </row>
    <row r="9" customFormat="false" ht="19.5" hidden="false" customHeight="true" outlineLevel="0" collapsed="false">
      <c r="A9" s="5" t="s">
        <v>3</v>
      </c>
    </row>
    <row r="10" customFormat="false" ht="19.5" hidden="false" customHeight="true" outlineLevel="0" collapsed="false">
      <c r="A10" s="5" t="s">
        <v>4</v>
      </c>
    </row>
    <row r="11" customFormat="false" ht="19.5" hidden="false" customHeight="true" outlineLevel="0" collapsed="false">
      <c r="A11" s="5" t="s">
        <v>5</v>
      </c>
    </row>
    <row r="12" customFormat="false" ht="19.5" hidden="false" customHeight="true" outlineLevel="0" collapsed="false">
      <c r="A12" s="5" t="s">
        <v>6</v>
      </c>
    </row>
    <row r="13" customFormat="false" ht="19.5" hidden="false" customHeight="true" outlineLevel="0" collapsed="false">
      <c r="A13" s="5" t="s">
        <v>7</v>
      </c>
    </row>
    <row r="15" customFormat="false" ht="19.5" hidden="false" customHeight="true" outlineLevel="0" collapsed="false">
      <c r="A15" s="6" t="s">
        <v>8</v>
      </c>
    </row>
    <row r="16" customFormat="false" ht="19.5" hidden="false" customHeight="true" outlineLevel="0" collapsed="false">
      <c r="A16" s="6" t="s">
        <v>9</v>
      </c>
    </row>
  </sheetData>
  <sheetProtection sheet="true"/>
  <mergeCells count="2">
    <mergeCell ref="A1:I2"/>
    <mergeCell ref="A3:I3"/>
  </mergeCells>
  <hyperlinks>
    <hyperlink ref="A15" r:id="rId1" display="Visit OpenSheets.co.uk for more free templates"/>
    <hyperlink ref="A16" r:id="rId2" display="MTD-ready tools at aligned.tax"/>
  </hyperlinks>
  <printOptions headings="false" gridLines="false" gridLinesSet="true" horizontalCentered="false" verticalCentered="false"/>
  <pageMargins left="0.25" right="0.25" top="0.45" bottom="0.7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10"/>
    <col collapsed="false" customWidth="true" hidden="false" outlineLevel="0" max="3" min="3" style="0" width="22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8" min="7" style="0" width="14"/>
    <col collapsed="false" customWidth="true" hidden="false" outlineLevel="0" max="9" min="9" style="0" width="10"/>
    <col collapsed="false" customWidth="true" hidden="false" outlineLevel="0" max="14" min="10" style="0" width="14"/>
    <col collapsed="false" customWidth="true" hidden="false" outlineLevel="0" max="15" min="15" style="0" width="16"/>
  </cols>
  <sheetData>
    <row r="1" customFormat="false" ht="36" hidden="false" customHeight="true" outlineLevel="0" collapsed="false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customFormat="false" ht="24" hidden="false" customHeight="true" outlineLevel="0" collapsed="false">
      <c r="B2" s="8" t="s">
        <v>10</v>
      </c>
      <c r="D2" s="9" t="n">
        <f aca="true">TODAY()</f>
        <v>46198</v>
      </c>
    </row>
    <row r="3" customFormat="false" ht="18" hidden="false" customHeight="true" outlineLevel="0" collapsed="false">
      <c r="M3" s="10" t="s">
        <v>11</v>
      </c>
      <c r="N3" s="10"/>
      <c r="O3" s="10"/>
    </row>
    <row r="4" customFormat="false" ht="7.5" hidden="false" customHeight="true" outlineLevel="0" collapsed="false">
      <c r="M4" s="10"/>
      <c r="N4" s="10"/>
      <c r="O4" s="10"/>
    </row>
    <row r="5" customFormat="false" ht="18" hidden="false" customHeight="true" outlineLevel="0" collapsed="false">
      <c r="B5" s="11" t="s">
        <v>12</v>
      </c>
      <c r="C5" s="11" t="s">
        <v>13</v>
      </c>
      <c r="D5" s="11" t="s">
        <v>14</v>
      </c>
      <c r="E5" s="12" t="s">
        <v>15</v>
      </c>
    </row>
    <row r="6" customFormat="false" ht="27.75" hidden="false" customHeight="true" outlineLevel="0" collapsed="false">
      <c r="B6" s="13" t="n">
        <f aca="false">COUNTA(C10:C24)</f>
        <v>5</v>
      </c>
      <c r="C6" s="14" t="n">
        <f aca="false">SUM(G10:G24)</f>
        <v>25900</v>
      </c>
      <c r="D6" s="14" t="n">
        <f aca="false">SUM(K10:K24)</f>
        <v>22266.301369863</v>
      </c>
      <c r="E6" s="15" t="n">
        <f aca="false">SUM(L10:L24)</f>
        <v>3633.69863013699</v>
      </c>
    </row>
    <row r="7" customFormat="false" ht="7.5" hidden="false" customHeight="true" outlineLevel="0" collapsed="false"/>
    <row r="8" customFormat="false" ht="36" hidden="false" customHeight="true" outlineLevel="0" collapsed="false">
      <c r="B8" s="16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6" t="s">
        <v>21</v>
      </c>
      <c r="H8" s="16" t="s">
        <v>22</v>
      </c>
      <c r="I8" s="16" t="s">
        <v>23</v>
      </c>
      <c r="J8" s="16" t="s">
        <v>24</v>
      </c>
      <c r="K8" s="16" t="s">
        <v>25</v>
      </c>
      <c r="L8" s="16" t="s">
        <v>26</v>
      </c>
      <c r="M8" s="16" t="s">
        <v>27</v>
      </c>
      <c r="N8" s="16" t="s">
        <v>28</v>
      </c>
      <c r="O8" s="16" t="s">
        <v>29</v>
      </c>
    </row>
    <row r="9" customFormat="false" ht="6" hidden="false" customHeight="true" outlineLevel="0" collapsed="false"/>
    <row r="10" customFormat="false" ht="19.5" hidden="false" customHeight="true" outlineLevel="0" collapsed="false">
      <c r="B10" s="17" t="s">
        <v>30</v>
      </c>
      <c r="C10" s="17" t="s">
        <v>31</v>
      </c>
      <c r="D10" s="17" t="s">
        <v>32</v>
      </c>
      <c r="E10" s="18" t="n">
        <v>45000</v>
      </c>
      <c r="F10" s="17" t="s">
        <v>33</v>
      </c>
      <c r="G10" s="19" t="n">
        <v>1200</v>
      </c>
      <c r="H10" s="17" t="s">
        <v>34</v>
      </c>
      <c r="I10" s="17" t="n">
        <v>3</v>
      </c>
      <c r="J10" s="20" t="n">
        <f aca="false">IF(OR(G10="",I10=""),"",G10/I10)</f>
        <v>400</v>
      </c>
      <c r="K10" s="20" t="n">
        <f aca="true">IF(OR(G10="",E10=""),"",MIN(MAX(0,(TODAY()-E10)/365)*J10,G10))</f>
        <v>1200</v>
      </c>
      <c r="L10" s="20" t="n">
        <f aca="false">IF(G10="","",G10-K10)</f>
        <v>0</v>
      </c>
      <c r="M10" s="18"/>
      <c r="N10" s="19"/>
      <c r="O10" s="20" t="str">
        <f aca="false">IF(OR(M10="",N10=""),"",N10-L10)</f>
        <v/>
      </c>
    </row>
    <row r="11" customFormat="false" ht="19.5" hidden="false" customHeight="true" outlineLevel="0" collapsed="false">
      <c r="B11" s="17" t="s">
        <v>35</v>
      </c>
      <c r="C11" s="17" t="s">
        <v>36</v>
      </c>
      <c r="D11" s="17" t="s">
        <v>37</v>
      </c>
      <c r="E11" s="18" t="n">
        <v>44713</v>
      </c>
      <c r="F11" s="17" t="s">
        <v>38</v>
      </c>
      <c r="G11" s="19" t="n">
        <v>2400</v>
      </c>
      <c r="H11" s="17" t="s">
        <v>34</v>
      </c>
      <c r="I11" s="17" t="n">
        <v>5</v>
      </c>
      <c r="J11" s="20" t="n">
        <f aca="false">IF(OR(G11="",I11=""),"",G11/I11)</f>
        <v>480</v>
      </c>
      <c r="K11" s="20" t="n">
        <f aca="true">IF(OR(G11="",E11=""),"",MIN(MAX(0,(TODAY()-E11)/365)*J11,G11))</f>
        <v>1952.87671232877</v>
      </c>
      <c r="L11" s="20" t="n">
        <f aca="false">IF(G11="","",G11-K11)</f>
        <v>447.123287671233</v>
      </c>
      <c r="M11" s="18"/>
      <c r="N11" s="19"/>
      <c r="O11" s="20" t="str">
        <f aca="false">IF(OR(M11="",N11=""),"",N11-L11)</f>
        <v/>
      </c>
    </row>
    <row r="12" customFormat="false" ht="19.5" hidden="false" customHeight="true" outlineLevel="0" collapsed="false">
      <c r="B12" s="17" t="s">
        <v>39</v>
      </c>
      <c r="C12" s="17" t="s">
        <v>40</v>
      </c>
      <c r="D12" s="17" t="s">
        <v>41</v>
      </c>
      <c r="E12" s="18" t="n">
        <v>44936</v>
      </c>
      <c r="F12" s="17" t="s">
        <v>42</v>
      </c>
      <c r="G12" s="19" t="n">
        <v>18000</v>
      </c>
      <c r="H12" s="17" t="s">
        <v>43</v>
      </c>
      <c r="I12" s="17" t="n">
        <v>4</v>
      </c>
      <c r="J12" s="20" t="n">
        <f aca="false">IF(OR(G12="",I12=""),"",G12/I12)</f>
        <v>4500</v>
      </c>
      <c r="K12" s="20" t="n">
        <f aca="true">IF(OR(G12="",E12=""),"",MIN(MAX(0,(TODAY()-E12)/365)*J12,G12))</f>
        <v>15558.904109589</v>
      </c>
      <c r="L12" s="20" t="n">
        <f aca="false">IF(G12="","",G12-K12)</f>
        <v>2441.09589041096</v>
      </c>
      <c r="M12" s="18"/>
      <c r="N12" s="19"/>
      <c r="O12" s="20" t="str">
        <f aca="false">IF(OR(M12="",N12=""),"",N12-L12)</f>
        <v/>
      </c>
    </row>
    <row r="13" customFormat="false" ht="19.5" hidden="false" customHeight="true" outlineLevel="0" collapsed="false">
      <c r="B13" s="17" t="s">
        <v>44</v>
      </c>
      <c r="C13" s="17" t="s">
        <v>45</v>
      </c>
      <c r="D13" s="17" t="s">
        <v>46</v>
      </c>
      <c r="E13" s="18" t="n">
        <v>44459</v>
      </c>
      <c r="F13" s="17" t="s">
        <v>38</v>
      </c>
      <c r="G13" s="19" t="n">
        <v>3500</v>
      </c>
      <c r="H13" s="17" t="s">
        <v>34</v>
      </c>
      <c r="I13" s="17" t="n">
        <v>5</v>
      </c>
      <c r="J13" s="20" t="n">
        <f aca="false">IF(OR(G13="",I13=""),"",G13/I13)</f>
        <v>700</v>
      </c>
      <c r="K13" s="20" t="n">
        <f aca="true">IF(OR(G13="",E13=""),"",MIN(MAX(0,(TODAY()-E13)/365)*J13,G13))</f>
        <v>3335.06849315069</v>
      </c>
      <c r="L13" s="20" t="n">
        <f aca="false">IF(G13="","",G13-K13)</f>
        <v>164.931506849315</v>
      </c>
      <c r="M13" s="18"/>
      <c r="N13" s="19"/>
      <c r="O13" s="20" t="str">
        <f aca="false">IF(OR(M13="",N13=""),"",N13-L13)</f>
        <v/>
      </c>
    </row>
    <row r="14" customFormat="false" ht="19.5" hidden="false" customHeight="true" outlineLevel="0" collapsed="false">
      <c r="B14" s="17" t="s">
        <v>47</v>
      </c>
      <c r="C14" s="17" t="s">
        <v>48</v>
      </c>
      <c r="D14" s="17" t="s">
        <v>37</v>
      </c>
      <c r="E14" s="18" t="n">
        <v>45397</v>
      </c>
      <c r="F14" s="17" t="s">
        <v>49</v>
      </c>
      <c r="G14" s="19" t="n">
        <v>800</v>
      </c>
      <c r="H14" s="17" t="s">
        <v>34</v>
      </c>
      <c r="I14" s="17" t="n">
        <v>8</v>
      </c>
      <c r="J14" s="20" t="n">
        <f aca="false">IF(OR(G14="",I14=""),"",G14/I14)</f>
        <v>100</v>
      </c>
      <c r="K14" s="20" t="n">
        <f aca="true">IF(OR(G14="",E14=""),"",MIN(MAX(0,(TODAY()-E14)/365)*J14,G14))</f>
        <v>219.452054794521</v>
      </c>
      <c r="L14" s="20" t="n">
        <f aca="false">IF(G14="","",G14-K14)</f>
        <v>580.547945205479</v>
      </c>
      <c r="M14" s="18"/>
      <c r="N14" s="19"/>
      <c r="O14" s="20" t="str">
        <f aca="false">IF(OR(M14="",N14=""),"",N14-L14)</f>
        <v/>
      </c>
    </row>
    <row r="15" customFormat="false" ht="19.5" hidden="false" customHeight="true" outlineLevel="0" collapsed="false">
      <c r="B15" s="17"/>
      <c r="C15" s="17"/>
      <c r="D15" s="17"/>
      <c r="E15" s="18"/>
      <c r="F15" s="17"/>
      <c r="G15" s="19"/>
      <c r="H15" s="17"/>
      <c r="I15" s="17"/>
      <c r="J15" s="20" t="str">
        <f aca="false">IF(OR(G15="",I15=""),"",G15/I15)</f>
        <v/>
      </c>
      <c r="K15" s="20" t="str">
        <f aca="true">IF(OR(G15="",E15=""),"",MIN(MAX(0,(TODAY()-E15)/365)*J15,G15))</f>
        <v/>
      </c>
      <c r="L15" s="20" t="str">
        <f aca="false">IF(G15="","",G15-K15)</f>
        <v/>
      </c>
      <c r="M15" s="18"/>
      <c r="N15" s="19"/>
      <c r="O15" s="20" t="str">
        <f aca="false">IF(OR(M15="",N15=""),"",N15-L15)</f>
        <v/>
      </c>
    </row>
    <row r="16" customFormat="false" ht="19.5" hidden="false" customHeight="true" outlineLevel="0" collapsed="false">
      <c r="B16" s="17"/>
      <c r="C16" s="17"/>
      <c r="D16" s="17"/>
      <c r="E16" s="18"/>
      <c r="F16" s="17"/>
      <c r="G16" s="19"/>
      <c r="H16" s="17"/>
      <c r="I16" s="17"/>
      <c r="J16" s="20" t="str">
        <f aca="false">IF(OR(G16="",I16=""),"",G16/I16)</f>
        <v/>
      </c>
      <c r="K16" s="20" t="str">
        <f aca="true">IF(OR(G16="",E16=""),"",MIN(MAX(0,(TODAY()-E16)/365)*J16,G16))</f>
        <v/>
      </c>
      <c r="L16" s="20" t="str">
        <f aca="false">IF(G16="","",G16-K16)</f>
        <v/>
      </c>
      <c r="M16" s="18"/>
      <c r="N16" s="19"/>
      <c r="O16" s="20" t="str">
        <f aca="false">IF(OR(M16="",N16=""),"",N16-L16)</f>
        <v/>
      </c>
    </row>
    <row r="17" customFormat="false" ht="19.5" hidden="false" customHeight="true" outlineLevel="0" collapsed="false">
      <c r="B17" s="17"/>
      <c r="C17" s="17"/>
      <c r="D17" s="17"/>
      <c r="E17" s="18"/>
      <c r="F17" s="17"/>
      <c r="G17" s="19"/>
      <c r="H17" s="17"/>
      <c r="I17" s="17"/>
      <c r="J17" s="20" t="str">
        <f aca="false">IF(OR(G17="",I17=""),"",G17/I17)</f>
        <v/>
      </c>
      <c r="K17" s="20" t="str">
        <f aca="true">IF(OR(G17="",E17=""),"",MIN(MAX(0,(TODAY()-E17)/365)*J17,G17))</f>
        <v/>
      </c>
      <c r="L17" s="20" t="str">
        <f aca="false">IF(G17="","",G17-K17)</f>
        <v/>
      </c>
      <c r="M17" s="18"/>
      <c r="N17" s="19"/>
      <c r="O17" s="20" t="str">
        <f aca="false">IF(OR(M17="",N17=""),"",N17-L17)</f>
        <v/>
      </c>
    </row>
    <row r="18" customFormat="false" ht="19.5" hidden="false" customHeight="true" outlineLevel="0" collapsed="false">
      <c r="B18" s="17"/>
      <c r="C18" s="17"/>
      <c r="D18" s="17"/>
      <c r="E18" s="18"/>
      <c r="F18" s="17"/>
      <c r="G18" s="19"/>
      <c r="H18" s="17"/>
      <c r="I18" s="17"/>
      <c r="J18" s="20" t="str">
        <f aca="false">IF(OR(G18="",I18=""),"",G18/I18)</f>
        <v/>
      </c>
      <c r="K18" s="20" t="str">
        <f aca="true">IF(OR(G18="",E18=""),"",MIN(MAX(0,(TODAY()-E18)/365)*J18,G18))</f>
        <v/>
      </c>
      <c r="L18" s="20" t="str">
        <f aca="false">IF(G18="","",G18-K18)</f>
        <v/>
      </c>
      <c r="M18" s="18"/>
      <c r="N18" s="19"/>
      <c r="O18" s="20" t="str">
        <f aca="false">IF(OR(M18="",N18=""),"",N18-L18)</f>
        <v/>
      </c>
    </row>
    <row r="19" customFormat="false" ht="19.5" hidden="false" customHeight="true" outlineLevel="0" collapsed="false">
      <c r="B19" s="17"/>
      <c r="C19" s="17"/>
      <c r="D19" s="17"/>
      <c r="E19" s="18"/>
      <c r="F19" s="17"/>
      <c r="G19" s="19"/>
      <c r="H19" s="17"/>
      <c r="I19" s="17"/>
      <c r="J19" s="20" t="str">
        <f aca="false">IF(OR(G19="",I19=""),"",G19/I19)</f>
        <v/>
      </c>
      <c r="K19" s="20" t="str">
        <f aca="true">IF(OR(G19="",E19=""),"",MIN(MAX(0,(TODAY()-E19)/365)*J19,G19))</f>
        <v/>
      </c>
      <c r="L19" s="20" t="str">
        <f aca="false">IF(G19="","",G19-K19)</f>
        <v/>
      </c>
      <c r="M19" s="18"/>
      <c r="N19" s="19"/>
      <c r="O19" s="20" t="str">
        <f aca="false">IF(OR(M19="",N19=""),"",N19-L19)</f>
        <v/>
      </c>
    </row>
    <row r="20" customFormat="false" ht="19.5" hidden="false" customHeight="true" outlineLevel="0" collapsed="false">
      <c r="B20" s="17"/>
      <c r="C20" s="17"/>
      <c r="D20" s="17"/>
      <c r="E20" s="18"/>
      <c r="F20" s="17"/>
      <c r="G20" s="19"/>
      <c r="H20" s="17"/>
      <c r="I20" s="17"/>
      <c r="J20" s="20" t="str">
        <f aca="false">IF(OR(G20="",I20=""),"",G20/I20)</f>
        <v/>
      </c>
      <c r="K20" s="20" t="str">
        <f aca="true">IF(OR(G20="",E20=""),"",MIN(MAX(0,(TODAY()-E20)/365)*J20,G20))</f>
        <v/>
      </c>
      <c r="L20" s="20" t="str">
        <f aca="false">IF(G20="","",G20-K20)</f>
        <v/>
      </c>
      <c r="M20" s="18"/>
      <c r="N20" s="19"/>
      <c r="O20" s="20" t="str">
        <f aca="false">IF(OR(M20="",N20=""),"",N20-L20)</f>
        <v/>
      </c>
    </row>
    <row r="21" customFormat="false" ht="19.5" hidden="false" customHeight="true" outlineLevel="0" collapsed="false">
      <c r="B21" s="17"/>
      <c r="C21" s="17"/>
      <c r="D21" s="17"/>
      <c r="E21" s="18"/>
      <c r="F21" s="17"/>
      <c r="G21" s="19"/>
      <c r="H21" s="17"/>
      <c r="I21" s="17"/>
      <c r="J21" s="20" t="str">
        <f aca="false">IF(OR(G21="",I21=""),"",G21/I21)</f>
        <v/>
      </c>
      <c r="K21" s="20" t="str">
        <f aca="true">IF(OR(G21="",E21=""),"",MIN(MAX(0,(TODAY()-E21)/365)*J21,G21))</f>
        <v/>
      </c>
      <c r="L21" s="20" t="str">
        <f aca="false">IF(G21="","",G21-K21)</f>
        <v/>
      </c>
      <c r="M21" s="18"/>
      <c r="N21" s="19"/>
      <c r="O21" s="20" t="str">
        <f aca="false">IF(OR(M21="",N21=""),"",N21-L21)</f>
        <v/>
      </c>
    </row>
    <row r="22" customFormat="false" ht="19.5" hidden="false" customHeight="true" outlineLevel="0" collapsed="false">
      <c r="B22" s="17"/>
      <c r="C22" s="17"/>
      <c r="D22" s="17"/>
      <c r="E22" s="18"/>
      <c r="F22" s="17"/>
      <c r="G22" s="19"/>
      <c r="H22" s="17"/>
      <c r="I22" s="17"/>
      <c r="J22" s="20" t="str">
        <f aca="false">IF(OR(G22="",I22=""),"",G22/I22)</f>
        <v/>
      </c>
      <c r="K22" s="20" t="str">
        <f aca="true">IF(OR(G22="",E22=""),"",MIN(MAX(0,(TODAY()-E22)/365)*J22,G22))</f>
        <v/>
      </c>
      <c r="L22" s="20" t="str">
        <f aca="false">IF(G22="","",G22-K22)</f>
        <v/>
      </c>
      <c r="M22" s="18"/>
      <c r="N22" s="19"/>
      <c r="O22" s="20" t="str">
        <f aca="false">IF(OR(M22="",N22=""),"",N22-L22)</f>
        <v/>
      </c>
    </row>
    <row r="23" customFormat="false" ht="19.5" hidden="false" customHeight="true" outlineLevel="0" collapsed="false">
      <c r="B23" s="17"/>
      <c r="C23" s="17"/>
      <c r="D23" s="17"/>
      <c r="E23" s="18"/>
      <c r="F23" s="17"/>
      <c r="G23" s="19"/>
      <c r="H23" s="17"/>
      <c r="I23" s="17"/>
      <c r="J23" s="20" t="str">
        <f aca="false">IF(OR(G23="",I23=""),"",G23/I23)</f>
        <v/>
      </c>
      <c r="K23" s="20" t="str">
        <f aca="true">IF(OR(G23="",E23=""),"",MIN(MAX(0,(TODAY()-E23)/365)*J23,G23))</f>
        <v/>
      </c>
      <c r="L23" s="20" t="str">
        <f aca="false">IF(G23="","",G23-K23)</f>
        <v/>
      </c>
      <c r="M23" s="18"/>
      <c r="N23" s="19"/>
      <c r="O23" s="20" t="str">
        <f aca="false">IF(OR(M23="",N23=""),"",N23-L23)</f>
        <v/>
      </c>
    </row>
    <row r="24" customFormat="false" ht="19.5" hidden="false" customHeight="true" outlineLevel="0" collapsed="false">
      <c r="B24" s="17"/>
      <c r="C24" s="17"/>
      <c r="D24" s="17"/>
      <c r="E24" s="18"/>
      <c r="F24" s="17"/>
      <c r="G24" s="19"/>
      <c r="H24" s="17"/>
      <c r="I24" s="17"/>
      <c r="J24" s="20" t="str">
        <f aca="false">IF(OR(G24="",I24=""),"",G24/I24)</f>
        <v/>
      </c>
      <c r="K24" s="20" t="str">
        <f aca="true">IF(OR(G24="",E24=""),"",MIN(MAX(0,(TODAY()-E24)/365)*J24,G24))</f>
        <v/>
      </c>
      <c r="L24" s="20" t="str">
        <f aca="false">IF(G24="","",G24-K24)</f>
        <v/>
      </c>
      <c r="M24" s="18"/>
      <c r="N24" s="19"/>
      <c r="O24" s="20" t="str">
        <f aca="false">IF(OR(M24="",N24=""),"",N24-L24)</f>
        <v/>
      </c>
    </row>
    <row r="25" customFormat="false" ht="6" hidden="false" customHeight="true" outlineLevel="0" collapsed="false"/>
    <row r="26" customFormat="false" ht="21.75" hidden="false" customHeight="true" outlineLevel="0" collapsed="false">
      <c r="B26" s="21" t="s">
        <v>50</v>
      </c>
      <c r="G26" s="22" t="n">
        <f aca="false">SUM(G10:G24)</f>
        <v>25900</v>
      </c>
      <c r="J26" s="22" t="n">
        <f aca="false">SUM(J10:J24)</f>
        <v>6180</v>
      </c>
      <c r="K26" s="22" t="n">
        <f aca="false">SUM(K10:K24)</f>
        <v>22266.301369863</v>
      </c>
      <c r="L26" s="22" t="n">
        <f aca="false">SUM(L10:L24)</f>
        <v>3633.69863013699</v>
      </c>
      <c r="N26" s="22" t="n">
        <f aca="false">SUM(N10:N24)</f>
        <v>0</v>
      </c>
      <c r="O26" s="22" t="n">
        <f aca="false">SUM(O10:O24)</f>
        <v>0</v>
      </c>
    </row>
    <row r="27" customFormat="false" ht="6" hidden="false" customHeight="true" outlineLevel="0" collapsed="false"/>
    <row r="28" customFormat="false" ht="19.5" hidden="false" customHeight="true" outlineLevel="0" collapsed="false">
      <c r="B28" s="8" t="s">
        <v>51</v>
      </c>
      <c r="C28" s="23" t="str">
        <f aca="false">IF(ROUND(G26-K26-L26,2)=0,"Balanced","Check")</f>
        <v>Balanced</v>
      </c>
    </row>
  </sheetData>
  <sheetProtection sheet="true"/>
  <mergeCells count="2">
    <mergeCell ref="B1:O1"/>
    <mergeCell ref="M3:O4"/>
  </mergeCells>
  <dataValidations count="2">
    <dataValidation allowBlank="true" errorStyle="stop" operator="between" showDropDown="false" showErrorMessage="false" showInputMessage="false" sqref="D10:D24" type="list">
      <formula1>"Plant &amp; machinery,Fixtures &amp; fittings,Motor vehicles,Computer equipment,Office equipment,Land &amp; buildings"</formula1>
      <formula2>0</formula2>
    </dataValidation>
    <dataValidation allowBlank="true" errorStyle="stop" operator="between" showDropDown="false" showErrorMessage="false" showInputMessage="false" sqref="H10:H24" type="list">
      <formula1>"Straight line,Reducing balance"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2026-06-19T19:41:49Z</dcterms:created>
  <dc:creator>openpyxl</dc:creator>
  <dc:description/>
  <dc:language>en-GB</dc:language>
  <cp:lastModifiedBy>Anthony K</cp:lastModifiedBy>
  <dcterms:modified xsi:type="dcterms:W3CDTF">2026-06-20T11:48:14Z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