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Cash Book" sheetId="2" state="visible" r:id="rId4"/>
  </sheets>
  <definedNames>
    <definedName function="false" hidden="false" localSheetId="1" name="_xlnm.Print_Area" vbProcedure="false">'Cash Book'!$A$1:$K$45</definedName>
    <definedName function="false" hidden="false" localSheetId="1" name="_xlnm.Print_Titles" vbProcedure="false">'Cash Book'!$1:$9</definedName>
    <definedName function="false" hidden="true" localSheetId="1" name="_xlnm._FilterDatabase" vbProcedure="false">'Cash Book'!$B$9:$J$9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<sst xmlns="http://schemas.openxmlformats.org/spreadsheetml/2006/main" count="74" uniqueCount="68">
  <si>
    <t xml:space="preserve">MTD Cash Book</t>
  </si>
  <si>
    <t xml:space="preserve">Making Tax Digital digital cash book for sole traders and landlords</t>
  </si>
  <si>
    <t xml:space="preserve">HOW TO USE</t>
  </si>
  <si>
    <t xml:space="preserve">1. Enter your business name and tax year in the blue cells at the top.</t>
  </si>
  <si>
    <t xml:space="preserve">2. Enter your opening balance in the blue cell on row 9.</t>
  </si>
  <si>
    <t xml:space="preserve">3. Set the VAT rate using the dropdown (default 20%).</t>
  </si>
  <si>
    <t xml:space="preserve">4. For each transaction, enter the date, description, category, reference, and amounts in the blue columns.</t>
  </si>
  <si>
    <t xml:space="preserve">5. Running balance, VAT amounts, and totals calculate automatically.</t>
  </si>
  <si>
    <t xml:space="preserve">CLEARING THE SAMPLE DATA</t>
  </si>
  <si>
    <t xml:space="preserve">The blue cells contain example transactions.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</si>
  <si>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</si>
  <si>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</si>
  <si>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</si>
  <si>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</si>
  <si>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</si>
  <si>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</si>
  <si>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</si>
  <si>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</si>
  <si>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</si>
  <si>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</si>
  <si>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</si>
  <si>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Business name:</t>
  </si>
  <si>
    <t xml:space="preserve">Bright Ideas Sole Trader</t>
  </si>
  <si>
    <t xml:space="preserve">Tax year:</t>
  </si>
  <si>
    <t xml:space="preserve">2025/26</t>
  </si>
  <si>
    <t xml:space="preserve">VAT rate:</t>
  </si>
  <si>
    <t xml:space="preserve">Opening balance:</t>
  </si>
  <si>
    <t xml:space="preserve">TOTAL MONEY IN</t>
  </si>
  <si>
    <t xml:space="preserve">TOTAL MONEY OUT</t>
  </si>
  <si>
    <t xml:space="preserve">TOTAL VAT</t>
  </si>
  <si>
    <t xml:space="preserve">CLOSING BALANCE</t>
  </si>
  <si>
    <t xml:space="preserve">Date</t>
  </si>
  <si>
    <t xml:space="preserve">Description</t>
  </si>
  <si>
    <t xml:space="preserve">Category</t>
  </si>
  <si>
    <t xml:space="preserve">Reference</t>
  </si>
  <si>
    <t xml:space="preserve">Money In £</t>
  </si>
  <si>
    <t xml:space="preserve">Money Out £</t>
  </si>
  <si>
    <t xml:space="preserve">VAT on In £</t>
  </si>
  <si>
    <t xml:space="preserve">VAT on Out £</t>
  </si>
  <si>
    <t xml:space="preserve">Running Balance £</t>
  </si>
  <si>
    <t xml:space="preserve">Opening Balance</t>
  </si>
  <si>
    <t xml:space="preserve">Website design client</t>
  </si>
  <si>
    <t xml:space="preserve">Sales/Services income</t>
  </si>
  <si>
    <t xml:space="preserve">INV-001</t>
  </si>
  <si>
    <t xml:space="preserve">Office stationery</t>
  </si>
  <si>
    <t xml:space="preserve">Other expenses</t>
  </si>
  <si>
    <t xml:space="preserve">REC-001</t>
  </si>
  <si>
    <t xml:space="preserve">Consulting fees</t>
  </si>
  <si>
    <t xml:space="preserve">INV-002</t>
  </si>
  <si>
    <t xml:space="preserve">Mobile phone bill</t>
  </si>
  <si>
    <t xml:space="preserve">Utilities</t>
  </si>
  <si>
    <t xml:space="preserve">DD-004</t>
  </si>
  <si>
    <t xml:space="preserve">Training course</t>
  </si>
  <si>
    <t xml:space="preserve">Professional fees</t>
  </si>
  <si>
    <t xml:space="preserve">REC-002</t>
  </si>
  <si>
    <t xml:space="preserve">Freelance project</t>
  </si>
  <si>
    <t xml:space="preserve">INV-003</t>
  </si>
  <si>
    <t xml:space="preserve">Bank charges</t>
  </si>
  <si>
    <t xml:space="preserve">DD-008</t>
  </si>
  <si>
    <t xml:space="preserve">Advertising online</t>
  </si>
  <si>
    <t xml:space="preserve">Advertising</t>
  </si>
  <si>
    <t xml:space="preserve">REC-003</t>
  </si>
  <si>
    <t xml:space="preserve">Client retainer</t>
  </si>
  <si>
    <t xml:space="preserve">INV-004</t>
  </si>
  <si>
    <t xml:space="preserve">Personal drawings</t>
  </si>
  <si>
    <t xml:space="preserve">DRW-001</t>
  </si>
  <si>
    <t xml:space="preserve">TOTALS</t>
  </si>
  <si>
    <t xml:space="preserve">Self-check:</t>
  </si>
</sst>
</file>

<file path=xl/styles.xml><?xml version="1.0" encoding="utf-8"?>
<styleSheet xmlns="http://schemas.openxmlformats.org/spreadsheetml/2006/main">
  <numFmts count="4">
    <numFmt numFmtId="164" formatCode="General"/>
    <numFmt numFmtId="165" formatCode="0%"/>
    <numFmt numFmtId="166" formatCode="\£#,##0.00;[RED]&quot;(£&quot;#,##0.00\);\–"/>
    <numFmt numFmtId="167" formatCode="dd/mm/yyyy"/>
  </numFmts>
  <fonts count="16">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1"/>
      <color rgb="FF6B7280"/>
      <name val="Calibri"/>
      <family val="0"/>
      <charset val="1"/>
    </font>
    <font>
      <b val="true"/>
      <sz val="11"/>
      <color rgb="FF1F2937"/>
      <name val="Calibri"/>
      <family val="0"/>
      <charset val="1"/>
    </font>
    <font>
      <sz val="11"/>
      <color rgb="FF1F2937"/>
      <name val="Calibri"/>
      <family val="0"/>
      <charset val="1"/>
    </font>
    <font>
      <b val="true"/>
      <u val="single"/>
      <sz val="11"/>
      <color rgb="FF1E40AF"/>
      <name val="Calibri"/>
      <family val="0"/>
      <charset val="1"/>
    </font>
    <font>
      <i val="true"/>
      <sz val="10"/>
      <color rgb="FF6B7280"/>
      <name val="Calibri"/>
      <family val="0"/>
      <charset val="1"/>
    </font>
    <font>
      <b val="true"/>
      <sz val="10"/>
      <color rgb="FF374151"/>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i val="true"/>
      <sz val="11"/>
      <color rgb="FF6B7280"/>
      <name val="Calibri"/>
      <family val="0"/>
      <charset val="1"/>
    </font>
    <font>
      <b val="true"/>
      <sz val="13"/>
      <color rgb="FF1F2937"/>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
      <patternFill patternType="solid">
        <fgColor rgb="FFFFFFFF"/>
        <bgColor rgb="FFFFFFCC"/>
      </patternFill>
    </fill>
  </fills>
  <borders count="10">
    <border diagonalUp="false" diagonalDown="false">
      <left/>
      <right/>
      <top/>
      <bottom/>
      <diagonal/>
    </border>
    <border diagonalUp="false" diagonalDown="false">
      <left style="dashDot">
        <color rgb="FF9CA3AF"/>
      </left>
      <right/>
      <top style="dashDot">
        <color rgb="FF9CA3AF"/>
      </top>
      <bottom style="dashDot">
        <color rgb="FF9CA3AF"/>
      </bottom>
      <diagonal/>
    </border>
    <border diagonalUp="false" diagonalDown="false">
      <left/>
      <right/>
      <top/>
      <bottom style="thin">
        <color rgb="FFE5E7EB"/>
      </bottom>
      <diagonal/>
    </border>
    <border diagonalUp="false" diagonalDown="false">
      <left style="medium">
        <color rgb="FF1E40AF"/>
      </left>
      <right/>
      <top style="medium">
        <color rgb="FF1E40AF"/>
      </top>
      <bottom style="medium">
        <color rgb="FF1E40AF"/>
      </bottom>
      <diagonal/>
    </border>
    <border diagonalUp="false" diagonalDown="false">
      <left/>
      <right/>
      <top style="medium">
        <color rgb="FF1E40AF"/>
      </top>
      <bottom style="medium">
        <color rgb="FF1E40AF"/>
      </bottom>
      <diagonal/>
    </border>
    <border diagonalUp="false" diagonalDown="false">
      <left/>
      <right style="medium">
        <color rgb="FF1E40AF"/>
      </right>
      <top style="medium">
        <color rgb="FF1E40AF"/>
      </top>
      <bottom style="medium">
        <color rgb="FF1E40AF"/>
      </bottom>
      <diagonal/>
    </border>
    <border diagonalUp="false" diagonalDown="false">
      <left style="medium">
        <color rgb="FF1E40AF"/>
      </left>
      <right/>
      <top/>
      <bottom/>
      <diagonal/>
    </border>
    <border diagonalUp="false" diagonalDown="false">
      <left/>
      <right style="medium">
        <color rgb="FF1E40AF"/>
      </right>
      <top/>
      <bottom/>
      <diagonal/>
    </border>
    <border diagonalUp="false" diagonalDown="false">
      <left style="medium">
        <color rgb="FF1E40AF"/>
      </left>
      <right/>
      <top/>
      <bottom style="thin">
        <color rgb="FFE5E7EB"/>
      </bottom>
      <diagonal/>
    </border>
    <border diagonalUp="false" diagonalDown="false">
      <left/>
      <right style="medium">
        <color rgb="FF1E40AF"/>
      </right>
      <top/>
      <bottom style="thin">
        <color rgb="FFE5E7E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true" applyAlignment="true" applyProtection="true">
      <alignment horizontal="general" vertical="center" textRotation="0" wrapText="false" indent="0" shrinkToFit="false"/>
      <protection locked="false" hidden="false"/>
    </xf>
    <xf numFmtId="165" fontId="7" fillId="2" borderId="0" xfId="0" applyFont="true" applyBorder="false" applyAlignment="true" applyProtection="true">
      <alignment horizontal="general" vertical="center" textRotation="0" wrapText="false" indent="0" shrinkToFit="false"/>
      <protection locked="false" hidden="false"/>
    </xf>
    <xf numFmtId="166" fontId="7" fillId="2" borderId="0" xfId="0" applyFont="true" applyBorder="true" applyAlignment="true" applyProtection="true">
      <alignment horizontal="right"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center" textRotation="0" wrapText="false" indent="0" shrinkToFit="false"/>
      <protection locked="true" hidden="false"/>
    </xf>
    <xf numFmtId="164" fontId="11" fillId="4" borderId="0" xfId="0" applyFont="true" applyBorder="true" applyAlignment="true" applyProtection="false">
      <alignment horizontal="center" vertical="center" textRotation="0" wrapText="false" indent="0" shrinkToFit="false"/>
      <protection locked="true" hidden="false"/>
    </xf>
    <xf numFmtId="166" fontId="12" fillId="3" borderId="0" xfId="0" applyFont="true" applyBorder="true" applyAlignment="true" applyProtection="false">
      <alignment horizontal="right" vertical="center" textRotation="0" wrapText="false" indent="0" shrinkToFit="false"/>
      <protection locked="true" hidden="false"/>
    </xf>
    <xf numFmtId="166" fontId="12" fillId="4" borderId="0" xfId="0" applyFont="true" applyBorder="true" applyAlignment="true" applyProtection="false">
      <alignment horizontal="right" vertical="center" textRotation="0" wrapText="false" indent="0" shrinkToFit="false"/>
      <protection locked="true" hidden="false"/>
    </xf>
    <xf numFmtId="164" fontId="13" fillId="3" borderId="3" xfId="0" applyFont="true" applyBorder="true" applyAlignment="true" applyProtection="false">
      <alignment horizontal="center" vertical="center" textRotation="0" wrapText="true" indent="0" shrinkToFit="false"/>
      <protection locked="true" hidden="false"/>
    </xf>
    <xf numFmtId="164" fontId="13" fillId="3" borderId="4" xfId="0" applyFont="true" applyBorder="true" applyAlignment="true" applyProtection="false">
      <alignment horizontal="left" vertical="center" textRotation="0" wrapText="true" indent="0" shrinkToFit="false"/>
      <protection locked="true" hidden="false"/>
    </xf>
    <xf numFmtId="164" fontId="13" fillId="3" borderId="4" xfId="0" applyFont="true" applyBorder="true" applyAlignment="true" applyProtection="false">
      <alignment horizontal="right" vertical="center" textRotation="0" wrapText="true" indent="0" shrinkToFit="false"/>
      <protection locked="true" hidden="false"/>
    </xf>
    <xf numFmtId="164" fontId="13" fillId="3" borderId="5" xfId="0" applyFont="true" applyBorder="true" applyAlignment="true" applyProtection="false">
      <alignment horizontal="right" vertical="center" textRotation="0" wrapText="tru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14" fillId="5" borderId="0" xfId="0" applyFont="true" applyBorder="true" applyAlignment="true" applyProtection="false">
      <alignment horizontal="general" vertical="center"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6" fontId="7" fillId="5" borderId="7" xfId="0" applyFont="true" applyBorder="true" applyAlignment="true" applyProtection="false">
      <alignment horizontal="right" vertical="center" textRotation="0" wrapText="false" indent="0" shrinkToFit="false"/>
      <protection locked="true" hidden="false"/>
    </xf>
    <xf numFmtId="167" fontId="7" fillId="2" borderId="8" xfId="0" applyFont="true" applyBorder="true" applyAlignment="true" applyProtection="true">
      <alignment horizontal="general" vertical="center" textRotation="0" wrapText="false" indent="0" shrinkToFit="false"/>
      <protection locked="false" hidden="false"/>
    </xf>
    <xf numFmtId="164" fontId="7" fillId="2" borderId="2" xfId="0" applyFont="true" applyBorder="true" applyAlignment="true" applyProtection="true">
      <alignment horizontal="general" vertical="center" textRotation="0" wrapText="true" indent="0" shrinkToFit="false"/>
      <protection locked="false" hidden="false"/>
    </xf>
    <xf numFmtId="164" fontId="7" fillId="2" borderId="2" xfId="0" applyFont="true" applyBorder="true" applyAlignment="true" applyProtection="true">
      <alignment horizontal="general" vertical="center" textRotation="0" wrapText="false" indent="0" shrinkToFit="false"/>
      <protection locked="false" hidden="false"/>
    </xf>
    <xf numFmtId="166" fontId="7" fillId="2" borderId="2" xfId="0" applyFont="true" applyBorder="true" applyAlignment="true" applyProtection="true">
      <alignment horizontal="right" vertical="center" textRotation="0" wrapText="false" indent="0" shrinkToFit="false"/>
      <protection locked="false" hidden="false"/>
    </xf>
    <xf numFmtId="166" fontId="7" fillId="5" borderId="2" xfId="0" applyFont="true" applyBorder="true" applyAlignment="true" applyProtection="false">
      <alignment horizontal="right" vertical="center" textRotation="0" wrapText="false" indent="0" shrinkToFit="false"/>
      <protection locked="true" hidden="false"/>
    </xf>
    <xf numFmtId="166" fontId="7" fillId="5" borderId="9" xfId="0" applyFont="true" applyBorder="true" applyAlignment="true" applyProtection="false">
      <alignment horizontal="right" vertical="center" textRotation="0" wrapText="false" indent="0" shrinkToFit="false"/>
      <protection locked="true" hidden="false"/>
    </xf>
    <xf numFmtId="164" fontId="15" fillId="5" borderId="3" xfId="0" applyFont="true" applyBorder="true" applyAlignment="true" applyProtection="false">
      <alignment horizontal="general" vertical="center" textRotation="0" wrapText="false" indent="0" shrinkToFit="false"/>
      <protection locked="true" hidden="false"/>
    </xf>
    <xf numFmtId="166" fontId="15" fillId="5" borderId="4" xfId="0" applyFont="true" applyBorder="true" applyAlignment="true" applyProtection="false">
      <alignment horizontal="right" vertical="center" textRotation="0" wrapText="false" indent="0" shrinkToFit="false"/>
      <protection locked="true" hidden="false"/>
    </xf>
    <xf numFmtId="166" fontId="15" fillId="5" borderId="5"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7" fillId="5" borderId="0"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1E40AF"/>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9.75" hidden="false" customHeight="true" outlineLevel="0" collapsed="false"/>
    <row r="2" customFormat="false" ht="39.75" hidden="false" customHeight="true" outlineLevel="0" collapsed="false">
      <c r="B2" s="1" t="s">
        <v>0</v>
      </c>
    </row>
    <row r="3" customFormat="false" ht="19.5" hidden="false" customHeight="true" outlineLevel="0" collapsed="false">
      <c r="B3" s="2" t="s">
        <v>1</v>
      </c>
    </row>
    <row r="4" customFormat="false" ht="7.5" hidden="false" customHeight="true" outlineLevel="0" collapsed="false"/>
    <row r="5" customFormat="false" ht="18" hidden="false" customHeight="true" outlineLevel="0" collapsed="false">
      <c r="B5" s="3" t="s">
        <v>2</v>
      </c>
    </row>
    <row r="6" customFormat="false" ht="30" hidden="false" customHeight="true" outlineLevel="0" collapsed="false">
      <c r="B6" s="4" t="s">
        <v>3</v>
      </c>
    </row>
    <row r="7" customFormat="false" ht="30" hidden="false" customHeight="true" outlineLevel="0" collapsed="false">
      <c r="B7" s="4" t="s">
        <v>4</v>
      </c>
    </row>
    <row r="8" customFormat="false" ht="30" hidden="false" customHeight="true" outlineLevel="0" collapsed="false">
      <c r="B8" s="4" t="s">
        <v>5</v>
      </c>
    </row>
    <row r="9" customFormat="false" ht="30" hidden="false" customHeight="true" outlineLevel="0" collapsed="false">
      <c r="B9" s="4" t="s">
        <v>6</v>
      </c>
    </row>
    <row r="10" customFormat="false" ht="30" hidden="false" customHeight="true" outlineLevel="0" collapsed="false">
      <c r="B10" s="4" t="s">
        <v>7</v>
      </c>
    </row>
    <row r="11" customFormat="false" ht="7.5" hidden="false" customHeight="true" outlineLevel="0" collapsed="false"/>
    <row r="12" customFormat="false" ht="18" hidden="false" customHeight="true" outlineLevel="0" collapsed="false">
      <c r="B12" s="3" t="s">
        <v>8</v>
      </c>
    </row>
    <row r="13" customFormat="false" ht="45" hidden="false" customHeight="true" outlineLevel="0" collapsed="false">
      <c r="B13" s="4" t="s">
        <v>9</v>
      </c>
    </row>
    <row r="14" customFormat="false" ht="7.5" hidden="false" customHeight="true" outlineLevel="0" collapsed="false"/>
    <row r="15" customFormat="false" ht="18" hidden="false" customHeight="true" outlineLevel="0" collapsed="false">
      <c r="B15" s="3" t="s">
        <v>10</v>
      </c>
    </row>
    <row r="16" customFormat="false" ht="45" hidden="false" customHeight="true" outlineLevel="0" collapsed="false">
      <c r="B16" s="4" t="s">
        <v>11</v>
      </c>
    </row>
    <row r="17" customFormat="false" ht="7.5" hidden="false" customHeight="true" outlineLevel="0" collapsed="false"/>
    <row r="18" customFormat="false" ht="18" hidden="false" customHeight="true" outlineLevel="0" collapsed="false">
      <c r="B18" s="3" t="s">
        <v>12</v>
      </c>
    </row>
    <row r="19" customFormat="false" ht="45" hidden="false" customHeight="true" outlineLevel="0" collapsed="false">
      <c r="B19" s="4" t="s">
        <v>13</v>
      </c>
    </row>
    <row r="20" customFormat="false" ht="7.5" hidden="false" customHeight="true" outlineLevel="0" collapsed="false"/>
    <row r="21" customFormat="false" ht="18" hidden="false" customHeight="true" outlineLevel="0" collapsed="false">
      <c r="B21" s="5" t="s">
        <v>14</v>
      </c>
    </row>
    <row r="22" customFormat="false" ht="18" hidden="false" customHeight="true" outlineLevel="0" collapsed="false">
      <c r="B22" s="6" t="s">
        <v>15</v>
      </c>
    </row>
    <row r="23" customFormat="false" ht="18" hidden="false" customHeight="true" outlineLevel="0" collapsed="false">
      <c r="B23" s="2" t="s">
        <v>16</v>
      </c>
    </row>
    <row r="24" customFormat="false" ht="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2" t="s">
        <v>19</v>
      </c>
    </row>
  </sheetData>
  <sheetProtection sheet="true" password="ce4b"/>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 OpenSheets.co.uk  ·  free templates for UK small businesses  ·  MTD-ready tools at aligned.tax</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K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10" topLeftCell="B11" activePane="bottomRight" state="frozen"/>
      <selection pane="topLeft" activeCell="A1" activeCellId="0" sqref="A1"/>
      <selection pane="topRight" activeCell="B1" activeCellId="0" sqref="B1"/>
      <selection pane="bottomLeft" activeCell="A11" activeCellId="0" sqref="A11"/>
      <selection pane="bottomRight" activeCell="A1" activeCellId="0" sqref="A1"/>
    </sheetView>
  </sheetViews>
  <sheetFormatPr defaultColWidth="8.59765625" defaultRowHeight="15" zeroHeight="false" outlineLevelRow="0" outlineLevelCol="0"/>
  <cols>
    <col collapsed="false" customWidth="true" hidden="false" outlineLevel="0" max="1" min="1" style="0" width="2"/>
    <col collapsed="false" customWidth="true" hidden="false" outlineLevel="0" max="2" min="2" style="0" width="11"/>
    <col collapsed="false" customWidth="true" hidden="false" outlineLevel="0" max="3" min="3" style="0" width="28"/>
    <col collapsed="false" customWidth="true" hidden="false" outlineLevel="0" max="4" min="4" style="0" width="22"/>
    <col collapsed="false" customWidth="true" hidden="false" outlineLevel="0" max="9" min="5" style="0" width="13"/>
    <col collapsed="false" customWidth="true" hidden="false" outlineLevel="0" max="10" min="10" style="0" width="14"/>
    <col collapsed="false" customWidth="true" hidden="false" outlineLevel="0" max="11" min="11" style="0" width="2"/>
  </cols>
  <sheetData>
    <row r="1" customFormat="false" ht="7.5" hidden="false" customHeight="true" outlineLevel="0" collapsed="false"/>
    <row r="2" customFormat="false" ht="36" hidden="false" customHeight="true" outlineLevel="0" collapsed="false">
      <c r="B2" s="1" t="s">
        <v>0</v>
      </c>
      <c r="J2" s="7" t="s">
        <v>20</v>
      </c>
      <c r="K2" s="7"/>
    </row>
    <row r="3" customFormat="false" ht="19.5" hidden="false" customHeight="true" outlineLevel="0" collapsed="false">
      <c r="B3" s="8" t="s">
        <v>21</v>
      </c>
      <c r="C3" s="9" t="s">
        <v>22</v>
      </c>
      <c r="D3" s="9"/>
      <c r="F3" s="8" t="s">
        <v>23</v>
      </c>
      <c r="G3" s="9" t="s">
        <v>24</v>
      </c>
      <c r="H3" s="9"/>
    </row>
    <row r="4" customFormat="false" ht="19.5" hidden="false" customHeight="true" outlineLevel="0" collapsed="false">
      <c r="B4" s="8" t="s">
        <v>25</v>
      </c>
      <c r="C4" s="10" t="n">
        <v>0.2</v>
      </c>
      <c r="F4" s="8" t="s">
        <v>26</v>
      </c>
      <c r="G4" s="11" t="n">
        <v>2500</v>
      </c>
      <c r="H4" s="11"/>
    </row>
    <row r="5" customFormat="false" ht="6" hidden="false" customHeight="true" outlineLevel="0" collapsed="false">
      <c r="B5" s="12"/>
      <c r="C5" s="12"/>
      <c r="D5" s="12"/>
      <c r="E5" s="12"/>
      <c r="F5" s="12"/>
      <c r="G5" s="12"/>
      <c r="H5" s="12"/>
      <c r="I5" s="12"/>
      <c r="J5" s="12"/>
    </row>
    <row r="6" customFormat="false" ht="36" hidden="false" customHeight="true" outlineLevel="0" collapsed="false">
      <c r="B6" s="13" t="s">
        <v>27</v>
      </c>
      <c r="C6" s="13"/>
      <c r="D6" s="13" t="s">
        <v>28</v>
      </c>
      <c r="E6" s="13"/>
      <c r="F6" s="13" t="s">
        <v>29</v>
      </c>
      <c r="G6" s="13"/>
      <c r="H6" s="14" t="s">
        <v>30</v>
      </c>
      <c r="I6" s="14"/>
      <c r="J6" s="14"/>
    </row>
    <row r="7" customFormat="false" ht="43.5" hidden="false" customHeight="true" outlineLevel="0" collapsed="false">
      <c r="B7" s="15" t="n">
        <f aca="false">IF(F42="","",F42)</f>
        <v>4150</v>
      </c>
      <c r="C7" s="15"/>
      <c r="D7" s="15" t="n">
        <f aca="false">IF(G42="","",G42)</f>
        <v>800</v>
      </c>
      <c r="E7" s="15"/>
      <c r="F7" s="15" t="n">
        <f aca="false">IF(AND(H42="",I42=""),"",H42+I42)</f>
        <v>990</v>
      </c>
      <c r="G7" s="15"/>
      <c r="H7" s="16" t="str">
        <f aca="false">IF(J42="","",J42)</f>
        <v/>
      </c>
      <c r="I7" s="16"/>
      <c r="J7" s="16"/>
    </row>
    <row r="8" customFormat="false" ht="7.5" hidden="false" customHeight="true" outlineLevel="0" collapsed="false"/>
    <row r="9" customFormat="false" ht="31.5" hidden="false" customHeight="true" outlineLevel="0" collapsed="false">
      <c r="B9" s="17" t="s">
        <v>31</v>
      </c>
      <c r="C9" s="18" t="s">
        <v>32</v>
      </c>
      <c r="D9" s="18" t="s">
        <v>33</v>
      </c>
      <c r="E9" s="18" t="s">
        <v>34</v>
      </c>
      <c r="F9" s="19" t="s">
        <v>35</v>
      </c>
      <c r="G9" s="19" t="s">
        <v>36</v>
      </c>
      <c r="H9" s="19" t="s">
        <v>37</v>
      </c>
      <c r="I9" s="19" t="s">
        <v>38</v>
      </c>
      <c r="J9" s="20" t="s">
        <v>39</v>
      </c>
    </row>
    <row r="10" customFormat="false" ht="21.75" hidden="false" customHeight="true" outlineLevel="0" collapsed="false">
      <c r="B10" s="21"/>
      <c r="C10" s="22" t="s">
        <v>40</v>
      </c>
      <c r="D10" s="23"/>
      <c r="E10" s="23"/>
      <c r="F10" s="23"/>
      <c r="G10" s="23"/>
      <c r="H10" s="23"/>
      <c r="I10" s="23"/>
      <c r="J10" s="24" t="n">
        <f aca="false">G4</f>
        <v>2500</v>
      </c>
    </row>
    <row r="11" customFormat="false" ht="21.75" hidden="false" customHeight="true" outlineLevel="0" collapsed="false">
      <c r="B11" s="25" t="n">
        <v>45748</v>
      </c>
      <c r="C11" s="26" t="s">
        <v>41</v>
      </c>
      <c r="D11" s="27" t="s">
        <v>42</v>
      </c>
      <c r="E11" s="27" t="s">
        <v>43</v>
      </c>
      <c r="F11" s="28" t="n">
        <v>1200</v>
      </c>
      <c r="G11" s="28"/>
      <c r="H11" s="29" t="n">
        <f aca="false">IF(F11="","",F11*$C$4)</f>
        <v>240</v>
      </c>
      <c r="I11" s="29" t="str">
        <f aca="false">IF(G11="","",G11*$C$4)</f>
        <v/>
      </c>
      <c r="J11" s="30" t="n">
        <f aca="false">IF(B11="","",J10+IF(F11="",0,F11)-IF(G11="",0,G11))</f>
        <v>3700</v>
      </c>
    </row>
    <row r="12" customFormat="false" ht="21.75" hidden="false" customHeight="true" outlineLevel="0" collapsed="false">
      <c r="B12" s="25" t="n">
        <v>45750</v>
      </c>
      <c r="C12" s="26" t="s">
        <v>44</v>
      </c>
      <c r="D12" s="27" t="s">
        <v>45</v>
      </c>
      <c r="E12" s="27" t="s">
        <v>46</v>
      </c>
      <c r="F12" s="28"/>
      <c r="G12" s="28" t="n">
        <v>45</v>
      </c>
      <c r="H12" s="29" t="str">
        <f aca="false">IF(F12="","",F12*$C$4)</f>
        <v/>
      </c>
      <c r="I12" s="29" t="n">
        <f aca="false">IF(G12="","",G12*$C$4)</f>
        <v>9</v>
      </c>
      <c r="J12" s="30" t="n">
        <f aca="false">IF(B12="","",J11+IF(F12="",0,F12)-IF(G12="",0,G12))</f>
        <v>3655</v>
      </c>
    </row>
    <row r="13" customFormat="false" ht="21.75" hidden="false" customHeight="true" outlineLevel="0" collapsed="false">
      <c r="B13" s="25" t="n">
        <v>45752</v>
      </c>
      <c r="C13" s="26" t="s">
        <v>47</v>
      </c>
      <c r="D13" s="27" t="s">
        <v>42</v>
      </c>
      <c r="E13" s="27" t="s">
        <v>48</v>
      </c>
      <c r="F13" s="28" t="n">
        <v>850</v>
      </c>
      <c r="G13" s="28"/>
      <c r="H13" s="29" t="n">
        <f aca="false">IF(F13="","",F13*$C$4)</f>
        <v>170</v>
      </c>
      <c r="I13" s="29" t="str">
        <f aca="false">IF(G13="","",G13*$C$4)</f>
        <v/>
      </c>
      <c r="J13" s="30" t="n">
        <f aca="false">IF(B13="","",J12+IF(F13="",0,F13)-IF(G13="",0,G13))</f>
        <v>4505</v>
      </c>
    </row>
    <row r="14" customFormat="false" ht="21.75" hidden="false" customHeight="true" outlineLevel="0" collapsed="false">
      <c r="B14" s="25" t="n">
        <v>45754</v>
      </c>
      <c r="C14" s="26" t="s">
        <v>49</v>
      </c>
      <c r="D14" s="27" t="s">
        <v>50</v>
      </c>
      <c r="E14" s="27" t="s">
        <v>51</v>
      </c>
      <c r="F14" s="28"/>
      <c r="G14" s="28" t="n">
        <v>32</v>
      </c>
      <c r="H14" s="29" t="str">
        <f aca="false">IF(F14="","",F14*$C$4)</f>
        <v/>
      </c>
      <c r="I14" s="29" t="n">
        <f aca="false">IF(G14="","",G14*$C$4)</f>
        <v>6.4</v>
      </c>
      <c r="J14" s="30" t="n">
        <f aca="false">IF(B14="","",J13+IF(F14="",0,F14)-IF(G14="",0,G14))</f>
        <v>4473</v>
      </c>
    </row>
    <row r="15" customFormat="false" ht="21.75" hidden="false" customHeight="true" outlineLevel="0" collapsed="false">
      <c r="B15" s="25" t="n">
        <v>45757</v>
      </c>
      <c r="C15" s="26" t="s">
        <v>52</v>
      </c>
      <c r="D15" s="27" t="s">
        <v>53</v>
      </c>
      <c r="E15" s="27" t="s">
        <v>54</v>
      </c>
      <c r="F15" s="28"/>
      <c r="G15" s="28" t="n">
        <v>120</v>
      </c>
      <c r="H15" s="29" t="str">
        <f aca="false">IF(F15="","",F15*$C$4)</f>
        <v/>
      </c>
      <c r="I15" s="29" t="n">
        <f aca="false">IF(G15="","",G15*$C$4)</f>
        <v>24</v>
      </c>
      <c r="J15" s="30" t="n">
        <f aca="false">IF(B15="","",J14+IF(F15="",0,F15)-IF(G15="",0,G15))</f>
        <v>4353</v>
      </c>
    </row>
    <row r="16" customFormat="false" ht="21.75" hidden="false" customHeight="true" outlineLevel="0" collapsed="false">
      <c r="B16" s="25" t="n">
        <v>45759</v>
      </c>
      <c r="C16" s="26" t="s">
        <v>55</v>
      </c>
      <c r="D16" s="27" t="s">
        <v>42</v>
      </c>
      <c r="E16" s="27" t="s">
        <v>56</v>
      </c>
      <c r="F16" s="28" t="n">
        <v>1500</v>
      </c>
      <c r="G16" s="28"/>
      <c r="H16" s="29" t="n">
        <f aca="false">IF(F16="","",F16*$C$4)</f>
        <v>300</v>
      </c>
      <c r="I16" s="29" t="str">
        <f aca="false">IF(G16="","",G16*$C$4)</f>
        <v/>
      </c>
      <c r="J16" s="30" t="n">
        <f aca="false">IF(B16="","",J15+IF(F16="",0,F16)-IF(G16="",0,G16))</f>
        <v>5853</v>
      </c>
    </row>
    <row r="17" customFormat="false" ht="21.75" hidden="false" customHeight="true" outlineLevel="0" collapsed="false">
      <c r="B17" s="25" t="n">
        <v>45762</v>
      </c>
      <c r="C17" s="26" t="s">
        <v>57</v>
      </c>
      <c r="D17" s="27" t="s">
        <v>57</v>
      </c>
      <c r="E17" s="27" t="s">
        <v>58</v>
      </c>
      <c r="F17" s="28"/>
      <c r="G17" s="28" t="n">
        <v>8</v>
      </c>
      <c r="H17" s="29" t="str">
        <f aca="false">IF(F17="","",F17*$C$4)</f>
        <v/>
      </c>
      <c r="I17" s="29" t="n">
        <f aca="false">IF(G17="","",G17*$C$4)</f>
        <v>1.6</v>
      </c>
      <c r="J17" s="30" t="n">
        <f aca="false">IF(B17="","",J16+IF(F17="",0,F17)-IF(G17="",0,G17))</f>
        <v>5845</v>
      </c>
    </row>
    <row r="18" customFormat="false" ht="21.75" hidden="false" customHeight="true" outlineLevel="0" collapsed="false">
      <c r="B18" s="25" t="n">
        <v>45765</v>
      </c>
      <c r="C18" s="26" t="s">
        <v>59</v>
      </c>
      <c r="D18" s="27" t="s">
        <v>60</v>
      </c>
      <c r="E18" s="27" t="s">
        <v>61</v>
      </c>
      <c r="F18" s="28"/>
      <c r="G18" s="28" t="n">
        <v>95</v>
      </c>
      <c r="H18" s="29" t="str">
        <f aca="false">IF(F18="","",F18*$C$4)</f>
        <v/>
      </c>
      <c r="I18" s="29" t="n">
        <f aca="false">IF(G18="","",G18*$C$4)</f>
        <v>19</v>
      </c>
      <c r="J18" s="30" t="n">
        <f aca="false">IF(B18="","",J17+IF(F18="",0,F18)-IF(G18="",0,G18))</f>
        <v>5750</v>
      </c>
    </row>
    <row r="19" customFormat="false" ht="21.75" hidden="false" customHeight="true" outlineLevel="0" collapsed="false">
      <c r="B19" s="25" t="n">
        <v>45769</v>
      </c>
      <c r="C19" s="26" t="s">
        <v>62</v>
      </c>
      <c r="D19" s="27" t="s">
        <v>42</v>
      </c>
      <c r="E19" s="27" t="s">
        <v>63</v>
      </c>
      <c r="F19" s="28" t="n">
        <v>600</v>
      </c>
      <c r="G19" s="28"/>
      <c r="H19" s="29" t="n">
        <f aca="false">IF(F19="","",F19*$C$4)</f>
        <v>120</v>
      </c>
      <c r="I19" s="29" t="str">
        <f aca="false">IF(G19="","",G19*$C$4)</f>
        <v/>
      </c>
      <c r="J19" s="30" t="n">
        <f aca="false">IF(B19="","",J18+IF(F19="",0,F19)-IF(G19="",0,G19))</f>
        <v>6350</v>
      </c>
    </row>
    <row r="20" customFormat="false" ht="21.75" hidden="false" customHeight="true" outlineLevel="0" collapsed="false">
      <c r="B20" s="25" t="n">
        <v>45777</v>
      </c>
      <c r="C20" s="26" t="s">
        <v>64</v>
      </c>
      <c r="D20" s="27" t="s">
        <v>64</v>
      </c>
      <c r="E20" s="27" t="s">
        <v>65</v>
      </c>
      <c r="F20" s="28"/>
      <c r="G20" s="28" t="n">
        <v>500</v>
      </c>
      <c r="H20" s="29" t="str">
        <f aca="false">IF(F20="","",F20*$C$4)</f>
        <v/>
      </c>
      <c r="I20" s="29" t="n">
        <f aca="false">IF(G20="","",G20*$C$4)</f>
        <v>100</v>
      </c>
      <c r="J20" s="30" t="n">
        <f aca="false">IF(B20="","",J19+IF(F20="",0,F20)-IF(G20="",0,G20))</f>
        <v>5850</v>
      </c>
    </row>
    <row r="21" customFormat="false" ht="21.75" hidden="false" customHeight="true" outlineLevel="0" collapsed="false">
      <c r="B21" s="25"/>
      <c r="C21" s="26"/>
      <c r="D21" s="27"/>
      <c r="E21" s="27"/>
      <c r="F21" s="28"/>
      <c r="G21" s="28"/>
      <c r="H21" s="29" t="str">
        <f aca="false">IF(F21="","",F21*$C$4)</f>
        <v/>
      </c>
      <c r="I21" s="29" t="str">
        <f aca="false">IF(G21="","",G21*$C$4)</f>
        <v/>
      </c>
      <c r="J21" s="30" t="str">
        <f aca="false">IF(B21="","",J20+IF(F21="",0,F21)-IF(G21="",0,G21))</f>
        <v/>
      </c>
    </row>
    <row r="22" customFormat="false" ht="21.75" hidden="false" customHeight="true" outlineLevel="0" collapsed="false">
      <c r="B22" s="25"/>
      <c r="C22" s="26"/>
      <c r="D22" s="27"/>
      <c r="E22" s="27"/>
      <c r="F22" s="28"/>
      <c r="G22" s="28"/>
      <c r="H22" s="29" t="str">
        <f aca="false">IF(F22="","",F22*$C$4)</f>
        <v/>
      </c>
      <c r="I22" s="29" t="str">
        <f aca="false">IF(G22="","",G22*$C$4)</f>
        <v/>
      </c>
      <c r="J22" s="30" t="str">
        <f aca="false">IF(B22="","",J21+IF(F22="",0,F22)-IF(G22="",0,G22))</f>
        <v/>
      </c>
    </row>
    <row r="23" customFormat="false" ht="21.75" hidden="false" customHeight="true" outlineLevel="0" collapsed="false">
      <c r="B23" s="25"/>
      <c r="C23" s="26"/>
      <c r="D23" s="27"/>
      <c r="E23" s="27"/>
      <c r="F23" s="28"/>
      <c r="G23" s="28"/>
      <c r="H23" s="29" t="str">
        <f aca="false">IF(F23="","",F23*$C$4)</f>
        <v/>
      </c>
      <c r="I23" s="29" t="str">
        <f aca="false">IF(G23="","",G23*$C$4)</f>
        <v/>
      </c>
      <c r="J23" s="30" t="str">
        <f aca="false">IF(B23="","",J22+IF(F23="",0,F23)-IF(G23="",0,G23))</f>
        <v/>
      </c>
    </row>
    <row r="24" customFormat="false" ht="21.75" hidden="false" customHeight="true" outlineLevel="0" collapsed="false">
      <c r="B24" s="25"/>
      <c r="C24" s="26"/>
      <c r="D24" s="27"/>
      <c r="E24" s="27"/>
      <c r="F24" s="28"/>
      <c r="G24" s="28"/>
      <c r="H24" s="29" t="str">
        <f aca="false">IF(F24="","",F24*$C$4)</f>
        <v/>
      </c>
      <c r="I24" s="29" t="str">
        <f aca="false">IF(G24="","",G24*$C$4)</f>
        <v/>
      </c>
      <c r="J24" s="30" t="str">
        <f aca="false">IF(B24="","",J23+IF(F24="",0,F24)-IF(G24="",0,G24))</f>
        <v/>
      </c>
    </row>
    <row r="25" customFormat="false" ht="21.75" hidden="false" customHeight="true" outlineLevel="0" collapsed="false">
      <c r="B25" s="25"/>
      <c r="C25" s="26"/>
      <c r="D25" s="27"/>
      <c r="E25" s="27"/>
      <c r="F25" s="28"/>
      <c r="G25" s="28"/>
      <c r="H25" s="29" t="str">
        <f aca="false">IF(F25="","",F25*$C$4)</f>
        <v/>
      </c>
      <c r="I25" s="29" t="str">
        <f aca="false">IF(G25="","",G25*$C$4)</f>
        <v/>
      </c>
      <c r="J25" s="30" t="str">
        <f aca="false">IF(B25="","",J24+IF(F25="",0,F25)-IF(G25="",0,G25))</f>
        <v/>
      </c>
    </row>
    <row r="26" customFormat="false" ht="21.75" hidden="false" customHeight="true" outlineLevel="0" collapsed="false">
      <c r="B26" s="25"/>
      <c r="C26" s="26"/>
      <c r="D26" s="27"/>
      <c r="E26" s="27"/>
      <c r="F26" s="28"/>
      <c r="G26" s="28"/>
      <c r="H26" s="29" t="str">
        <f aca="false">IF(F26="","",F26*$C$4)</f>
        <v/>
      </c>
      <c r="I26" s="29" t="str">
        <f aca="false">IF(G26="","",G26*$C$4)</f>
        <v/>
      </c>
      <c r="J26" s="30" t="str">
        <f aca="false">IF(B26="","",J25+IF(F26="",0,F26)-IF(G26="",0,G26))</f>
        <v/>
      </c>
    </row>
    <row r="27" customFormat="false" ht="21.75" hidden="false" customHeight="true" outlineLevel="0" collapsed="false">
      <c r="B27" s="25"/>
      <c r="C27" s="26"/>
      <c r="D27" s="27"/>
      <c r="E27" s="27"/>
      <c r="F27" s="28"/>
      <c r="G27" s="28"/>
      <c r="H27" s="29" t="str">
        <f aca="false">IF(F27="","",F27*$C$4)</f>
        <v/>
      </c>
      <c r="I27" s="29" t="str">
        <f aca="false">IF(G27="","",G27*$C$4)</f>
        <v/>
      </c>
      <c r="J27" s="30" t="str">
        <f aca="false">IF(B27="","",J26+IF(F27="",0,F27)-IF(G27="",0,G27))</f>
        <v/>
      </c>
    </row>
    <row r="28" customFormat="false" ht="21.75" hidden="false" customHeight="true" outlineLevel="0" collapsed="false">
      <c r="B28" s="25"/>
      <c r="C28" s="26"/>
      <c r="D28" s="27"/>
      <c r="E28" s="27"/>
      <c r="F28" s="28"/>
      <c r="G28" s="28"/>
      <c r="H28" s="29" t="str">
        <f aca="false">IF(F28="","",F28*$C$4)</f>
        <v/>
      </c>
      <c r="I28" s="29" t="str">
        <f aca="false">IF(G28="","",G28*$C$4)</f>
        <v/>
      </c>
      <c r="J28" s="30" t="str">
        <f aca="false">IF(B28="","",J27+IF(F28="",0,F28)-IF(G28="",0,G28))</f>
        <v/>
      </c>
    </row>
    <row r="29" customFormat="false" ht="21.75" hidden="false" customHeight="true" outlineLevel="0" collapsed="false">
      <c r="B29" s="25"/>
      <c r="C29" s="26"/>
      <c r="D29" s="27"/>
      <c r="E29" s="27"/>
      <c r="F29" s="28"/>
      <c r="G29" s="28"/>
      <c r="H29" s="29" t="str">
        <f aca="false">IF(F29="","",F29*$C$4)</f>
        <v/>
      </c>
      <c r="I29" s="29" t="str">
        <f aca="false">IF(G29="","",G29*$C$4)</f>
        <v/>
      </c>
      <c r="J29" s="30" t="str">
        <f aca="false">IF(B29="","",J28+IF(F29="",0,F29)-IF(G29="",0,G29))</f>
        <v/>
      </c>
    </row>
    <row r="30" customFormat="false" ht="21.75" hidden="false" customHeight="true" outlineLevel="0" collapsed="false">
      <c r="B30" s="25"/>
      <c r="C30" s="26"/>
      <c r="D30" s="27"/>
      <c r="E30" s="27"/>
      <c r="F30" s="28"/>
      <c r="G30" s="28"/>
      <c r="H30" s="29" t="str">
        <f aca="false">IF(F30="","",F30*$C$4)</f>
        <v/>
      </c>
      <c r="I30" s="29" t="str">
        <f aca="false">IF(G30="","",G30*$C$4)</f>
        <v/>
      </c>
      <c r="J30" s="30" t="str">
        <f aca="false">IF(B30="","",J29+IF(F30="",0,F30)-IF(G30="",0,G30))</f>
        <v/>
      </c>
    </row>
    <row r="31" customFormat="false" ht="21.75" hidden="false" customHeight="true" outlineLevel="0" collapsed="false">
      <c r="B31" s="25"/>
      <c r="C31" s="26"/>
      <c r="D31" s="27"/>
      <c r="E31" s="27"/>
      <c r="F31" s="28"/>
      <c r="G31" s="28"/>
      <c r="H31" s="29" t="str">
        <f aca="false">IF(F31="","",F31*$C$4)</f>
        <v/>
      </c>
      <c r="I31" s="29" t="str">
        <f aca="false">IF(G31="","",G31*$C$4)</f>
        <v/>
      </c>
      <c r="J31" s="30" t="str">
        <f aca="false">IF(B31="","",J30+IF(F31="",0,F31)-IF(G31="",0,G31))</f>
        <v/>
      </c>
    </row>
    <row r="32" customFormat="false" ht="21.75" hidden="false" customHeight="true" outlineLevel="0" collapsed="false">
      <c r="B32" s="25"/>
      <c r="C32" s="26"/>
      <c r="D32" s="27"/>
      <c r="E32" s="27"/>
      <c r="F32" s="28"/>
      <c r="G32" s="28"/>
      <c r="H32" s="29" t="str">
        <f aca="false">IF(F32="","",F32*$C$4)</f>
        <v/>
      </c>
      <c r="I32" s="29" t="str">
        <f aca="false">IF(G32="","",G32*$C$4)</f>
        <v/>
      </c>
      <c r="J32" s="30" t="str">
        <f aca="false">IF(B32="","",J31+IF(F32="",0,F32)-IF(G32="",0,G32))</f>
        <v/>
      </c>
    </row>
    <row r="33" customFormat="false" ht="21.75" hidden="false" customHeight="true" outlineLevel="0" collapsed="false">
      <c r="B33" s="25"/>
      <c r="C33" s="26"/>
      <c r="D33" s="27"/>
      <c r="E33" s="27"/>
      <c r="F33" s="28"/>
      <c r="G33" s="28"/>
      <c r="H33" s="29" t="str">
        <f aca="false">IF(F33="","",F33*$C$4)</f>
        <v/>
      </c>
      <c r="I33" s="29" t="str">
        <f aca="false">IF(G33="","",G33*$C$4)</f>
        <v/>
      </c>
      <c r="J33" s="30" t="str">
        <f aca="false">IF(B33="","",J32+IF(F33="",0,F33)-IF(G33="",0,G33))</f>
        <v/>
      </c>
    </row>
    <row r="34" customFormat="false" ht="21.75" hidden="false" customHeight="true" outlineLevel="0" collapsed="false">
      <c r="B34" s="25"/>
      <c r="C34" s="26"/>
      <c r="D34" s="27"/>
      <c r="E34" s="27"/>
      <c r="F34" s="28"/>
      <c r="G34" s="28"/>
      <c r="H34" s="29" t="str">
        <f aca="false">IF(F34="","",F34*$C$4)</f>
        <v/>
      </c>
      <c r="I34" s="29" t="str">
        <f aca="false">IF(G34="","",G34*$C$4)</f>
        <v/>
      </c>
      <c r="J34" s="30" t="str">
        <f aca="false">IF(B34="","",J33+IF(F34="",0,F34)-IF(G34="",0,G34))</f>
        <v/>
      </c>
    </row>
    <row r="35" customFormat="false" ht="21.75" hidden="false" customHeight="true" outlineLevel="0" collapsed="false">
      <c r="B35" s="25"/>
      <c r="C35" s="26"/>
      <c r="D35" s="27"/>
      <c r="E35" s="27"/>
      <c r="F35" s="28"/>
      <c r="G35" s="28"/>
      <c r="H35" s="29" t="str">
        <f aca="false">IF(F35="","",F35*$C$4)</f>
        <v/>
      </c>
      <c r="I35" s="29" t="str">
        <f aca="false">IF(G35="","",G35*$C$4)</f>
        <v/>
      </c>
      <c r="J35" s="30" t="str">
        <f aca="false">IF(B35="","",J34+IF(F35="",0,F35)-IF(G35="",0,G35))</f>
        <v/>
      </c>
    </row>
    <row r="36" customFormat="false" ht="21.75" hidden="false" customHeight="true" outlineLevel="0" collapsed="false">
      <c r="B36" s="25"/>
      <c r="C36" s="26"/>
      <c r="D36" s="27"/>
      <c r="E36" s="27"/>
      <c r="F36" s="28"/>
      <c r="G36" s="28"/>
      <c r="H36" s="29" t="str">
        <f aca="false">IF(F36="","",F36*$C$4)</f>
        <v/>
      </c>
      <c r="I36" s="29" t="str">
        <f aca="false">IF(G36="","",G36*$C$4)</f>
        <v/>
      </c>
      <c r="J36" s="30" t="str">
        <f aca="false">IF(B36="","",J35+IF(F36="",0,F36)-IF(G36="",0,G36))</f>
        <v/>
      </c>
    </row>
    <row r="37" customFormat="false" ht="21.75" hidden="false" customHeight="true" outlineLevel="0" collapsed="false">
      <c r="B37" s="25"/>
      <c r="C37" s="26"/>
      <c r="D37" s="27"/>
      <c r="E37" s="27"/>
      <c r="F37" s="28"/>
      <c r="G37" s="28"/>
      <c r="H37" s="29" t="str">
        <f aca="false">IF(F37="","",F37*$C$4)</f>
        <v/>
      </c>
      <c r="I37" s="29" t="str">
        <f aca="false">IF(G37="","",G37*$C$4)</f>
        <v/>
      </c>
      <c r="J37" s="30" t="str">
        <f aca="false">IF(B37="","",J36+IF(F37="",0,F37)-IF(G37="",0,G37))</f>
        <v/>
      </c>
    </row>
    <row r="38" customFormat="false" ht="21.75" hidden="false" customHeight="true" outlineLevel="0" collapsed="false">
      <c r="B38" s="25"/>
      <c r="C38" s="26"/>
      <c r="D38" s="27"/>
      <c r="E38" s="27"/>
      <c r="F38" s="28"/>
      <c r="G38" s="28"/>
      <c r="H38" s="29" t="str">
        <f aca="false">IF(F38="","",F38*$C$4)</f>
        <v/>
      </c>
      <c r="I38" s="29" t="str">
        <f aca="false">IF(G38="","",G38*$C$4)</f>
        <v/>
      </c>
      <c r="J38" s="30" t="str">
        <f aca="false">IF(B38="","",J37+IF(F38="",0,F38)-IF(G38="",0,G38))</f>
        <v/>
      </c>
    </row>
    <row r="39" customFormat="false" ht="21.75" hidden="false" customHeight="true" outlineLevel="0" collapsed="false">
      <c r="B39" s="25"/>
      <c r="C39" s="26"/>
      <c r="D39" s="27"/>
      <c r="E39" s="27"/>
      <c r="F39" s="28"/>
      <c r="G39" s="28"/>
      <c r="H39" s="29" t="str">
        <f aca="false">IF(F39="","",F39*$C$4)</f>
        <v/>
      </c>
      <c r="I39" s="29" t="str">
        <f aca="false">IF(G39="","",G39*$C$4)</f>
        <v/>
      </c>
      <c r="J39" s="30" t="str">
        <f aca="false">IF(B39="","",J38+IF(F39="",0,F39)-IF(G39="",0,G39))</f>
        <v/>
      </c>
    </row>
    <row r="40" customFormat="false" ht="21.75" hidden="false" customHeight="true" outlineLevel="0" collapsed="false">
      <c r="B40" s="25"/>
      <c r="C40" s="26"/>
      <c r="D40" s="27"/>
      <c r="E40" s="27"/>
      <c r="F40" s="28"/>
      <c r="G40" s="28"/>
      <c r="H40" s="29" t="str">
        <f aca="false">IF(F40="","",F40*$C$4)</f>
        <v/>
      </c>
      <c r="I40" s="29" t="str">
        <f aca="false">IF(G40="","",G40*$C$4)</f>
        <v/>
      </c>
      <c r="J40" s="30" t="str">
        <f aca="false">IF(B40="","",J39+IF(F40="",0,F40)-IF(G40="",0,G40))</f>
        <v/>
      </c>
    </row>
    <row r="41" customFormat="false" ht="21.75" hidden="false" customHeight="true" outlineLevel="0" collapsed="false">
      <c r="B41" s="25"/>
      <c r="C41" s="26"/>
      <c r="D41" s="27"/>
      <c r="E41" s="27"/>
      <c r="F41" s="28"/>
      <c r="G41" s="28"/>
      <c r="H41" s="29" t="str">
        <f aca="false">IF(F41="","",F41*$C$4)</f>
        <v/>
      </c>
      <c r="I41" s="29" t="str">
        <f aca="false">IF(G41="","",G41*$C$4)</f>
        <v/>
      </c>
      <c r="J41" s="30" t="str">
        <f aca="false">IF(B41="","",J40+IF(F41="",0,F41)-IF(G41="",0,G41))</f>
        <v/>
      </c>
    </row>
    <row r="42" customFormat="false" ht="21.75" hidden="false" customHeight="true" outlineLevel="0" collapsed="false">
      <c r="B42" s="31" t="s">
        <v>66</v>
      </c>
      <c r="C42" s="31"/>
      <c r="D42" s="31"/>
      <c r="E42" s="31"/>
      <c r="F42" s="32" t="n">
        <f aca="false">SUM(F11:F41)</f>
        <v>4150</v>
      </c>
      <c r="G42" s="32" t="n">
        <f aca="false">SUM(G11:G41)</f>
        <v>800</v>
      </c>
      <c r="H42" s="32" t="n">
        <f aca="false">SUM(H11:H41)</f>
        <v>830</v>
      </c>
      <c r="I42" s="32" t="n">
        <f aca="false">SUM(I11:I41)</f>
        <v>160</v>
      </c>
      <c r="J42" s="33" t="str">
        <f aca="false">IF(J41="","",J41)</f>
        <v/>
      </c>
    </row>
    <row r="43" customFormat="false" ht="7.5" hidden="false" customHeight="true" outlineLevel="0" collapsed="false"/>
    <row r="44" customFormat="false" ht="24" hidden="false" customHeight="true" outlineLevel="0" collapsed="false">
      <c r="B44" s="34" t="s">
        <v>67</v>
      </c>
      <c r="C44" s="34"/>
      <c r="D44" s="34"/>
      <c r="E44" s="34"/>
      <c r="F44" s="35" t="str">
        <f aca="false">IF(G4="","",IF(ROUND(N(G4)+N(F42)-N(G42)-N(J42),2)=0,"OK - Balanced","Check: Opening + Money In - Money Out should equal Closing Balance"))</f>
        <v>Check: Opening + Money In - Money Out should equal Closing Balance</v>
      </c>
      <c r="G44" s="35"/>
      <c r="H44" s="35"/>
      <c r="I44" s="35"/>
      <c r="J44" s="35"/>
    </row>
  </sheetData>
  <sheetProtection sheet="true" password="ce4b"/>
  <autoFilter ref="B9:J9"/>
  <mergeCells count="15">
    <mergeCell ref="J2:K2"/>
    <mergeCell ref="C3:D3"/>
    <mergeCell ref="G3:H3"/>
    <mergeCell ref="G4:H4"/>
    <mergeCell ref="B6:C6"/>
    <mergeCell ref="D6:E6"/>
    <mergeCell ref="F6:G6"/>
    <mergeCell ref="H6:J6"/>
    <mergeCell ref="B7:C7"/>
    <mergeCell ref="D7:E7"/>
    <mergeCell ref="F7:G7"/>
    <mergeCell ref="H7:J7"/>
    <mergeCell ref="B42:E42"/>
    <mergeCell ref="B44:E44"/>
    <mergeCell ref="F44:J44"/>
  </mergeCells>
  <dataValidations count="2">
    <dataValidation allowBlank="true" errorStyle="stop" operator="between" showDropDown="false" showErrorMessage="false" showInputMessage="false" sqref="C4" type="list">
      <formula1>"0,0.05,0.2"</formula1>
      <formula2>0</formula2>
    </dataValidation>
    <dataValidation allowBlank="true" errorStyle="stop" operator="between" showDropDown="false" showErrorMessage="false" showInputMessage="false" sqref="D11:D41" type="list">
      <formula1>"Sales/Services income,Rental income,Other income,Materials/Cost of goods,Subcontractors,Staff wages,Rent and rates,Utilities,Vehicle costs,Advertising,Professional fees,Bank charges,Capital equipment,Personal drawings,Other expenses"</formula1>
      <formula2>0</formula2>
    </dataValidation>
  </dataValidation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 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2026-06-19T19:28:39Z</dcterms:created>
  <dc:creator>openpyxl</dc:creator>
  <dc:description/>
  <dc:language>en-GB</dc:language>
  <cp:lastModifiedBy>Anthony K</cp:lastModifiedBy>
  <dcterms:modified xsi:type="dcterms:W3CDTF">2026-06-20T11:56:38Z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